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aisei2\Desktop\"/>
    </mc:Choice>
  </mc:AlternateContent>
  <workbookProtection workbookAlgorithmName="SHA-512" workbookHashValue="Xmdz6C7tG7NWyGpKimMiGFktQumojTX7iDJN8YW0Qc0mQ8xvcgeOgfa/yr/iaRoBX+k/grZmrnrn+yOKZMw32Q==" workbookSaltValue="6dOzun2Vt44I74K1CVotbw==" workbookSpinCount="100000" lockStructure="1"/>
  <bookViews>
    <workbookView xWindow="0" yWindow="0" windowWidth="20490" windowHeight="754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<sst xmlns="http://schemas.openxmlformats.org/spreadsheetml/2006/main" count="228" uniqueCount="114">
  <si>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</si>
  <si>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</si>
  <si>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</si>
  <si>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</si>
  <si>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</si>
  <si>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</si>
  <si>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</si>
  <si>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</si>
  <si>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</si>
  <si>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</si>
  <si>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</si>
  <si>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</si>
  <si>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</si>
  <si>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</si>
  <si>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</si>
  <si>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</si>
  <si>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</si>
  <si>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</si>
  <si>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</si>
  <si>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</si>
  <si>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</si>
  <si>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</si>
  <si>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</si>
  <si>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</si>
  <si>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</si>
  <si>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</si>
  <si>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</si>
  <si>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</si>
  <si>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</si>
  <si>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</si>
  <si>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</si>
  <si>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</si>
  <si>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</si>
  <si>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</si>
  <si>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</si>
  <si>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</si>
  <si>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</si>
  <si>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</si>
  <si>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</si>
  <si>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</si>
  <si>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</si>
  <si>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</si>
  <si>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</si>
  <si>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</si>
  <si>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</si>
  <si>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</si>
  <si>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</si>
  <si>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</si>
  <si>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</si>
  <si>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</si>
  <si>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</si>
  <si>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</si>
  <si>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</si>
  <si>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</si>
  <si>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</si>
  <si>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</si>
  <si>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</si>
  <si>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</si>
  <si>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</si>
  <si>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</si>
  <si>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</si>
  <si>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</si>
  <si>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</si>
  <si>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</si>
  <si>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</si>
  <si>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</si>
  <si>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</si>
  <si>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</si>
  <si>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</si>
  <si>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</si>
  <si>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</si>
  <si>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</si>
  <si>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</si>
  <si>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</si>
  <si>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</si>
  <si>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</si>
  <si>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</si>
  <si>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</si>
  <si>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</si>
  <si>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</si>
  <si>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</si>
  <si>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</si>
  <si>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</si>
  <si>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</si>
  <si>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</si>
  <si>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</si>
  <si>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</si>
  <si>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</si>
  <si>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</si>
  <si>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</si>
  <si>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</si>
  <si>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</si>
  <si>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</si>
  <si>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鹿島市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</si>
  <si>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</si>
  <si>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</si>
  <si>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</si>
  <si>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</si>
  <si>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</si>
  <si>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</si>
  <si>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</si>
  <si>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</si>
  <si>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</si>
  <si>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</si>
  <si>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</si>
  <si>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</si>
  <si>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</si>
  <si>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</si>
  <si>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</si>
  <si>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</si>
  <si>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</si>
  <si>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は黒字であり、昨年より上回ったが、今後の課題として、管路を含む水道施設の老朽化に伴う更新や耐震化が必要となるため、中長期財政計画に基づき、水道施設の計画的更新と安定した給水体制の確保に努める。</t>
    <rPh sb="1" eb="3">
      <t>ケイジョウ</t>
    </rPh>
    <rPh sb="3" eb="5">
      <t>シュウシ</t>
    </rPh>
    <rPh sb="6" eb="8">
      <t>クロジ</t>
    </rPh>
    <rPh sb="12" eb="14">
      <t>サクネン</t>
    </rPh>
    <rPh sb="16" eb="17">
      <t>ウワ</t>
    </rPh>
    <rPh sb="17" eb="18">
      <t>マワ</t>
    </rPh>
    <rPh sb="22" eb="24">
      <t>コンゴ</t>
    </rPh>
    <rPh sb="25" eb="27">
      <t>カダイ</t>
    </rPh>
    <rPh sb="31" eb="33">
      <t>カンロ</t>
    </rPh>
    <rPh sb="34" eb="35">
      <t>フク</t>
    </rPh>
    <rPh sb="36" eb="38">
      <t>スイドウ</t>
    </rPh>
    <rPh sb="38" eb="40">
      <t>シセツ</t>
    </rPh>
    <rPh sb="41" eb="44">
      <t>ロウキュウカ</t>
    </rPh>
    <rPh sb="45" eb="46">
      <t>トモナ</t>
    </rPh>
    <rPh sb="47" eb="49">
      <t>コウシン</t>
    </rPh>
    <rPh sb="50" eb="53">
      <t>タイシンカ</t>
    </rPh>
    <rPh sb="54" eb="56">
      <t>ヒツヨウ</t>
    </rPh>
    <rPh sb="62" eb="65">
      <t>チュウチョウキ</t>
    </rPh>
    <rPh sb="65" eb="67">
      <t>ザイセイ</t>
    </rPh>
    <rPh sb="67" eb="69">
      <t>ケイカク</t>
    </rPh>
    <rPh sb="70" eb="71">
      <t>モト</t>
    </rPh>
    <rPh sb="74" eb="76">
      <t>スイドウ</t>
    </rPh>
    <rPh sb="76" eb="78">
      <t>シセツ</t>
    </rPh>
    <rPh sb="79" eb="82">
      <t>ケイカクテキ</t>
    </rPh>
    <rPh sb="82" eb="84">
      <t>コウシン</t>
    </rPh>
    <rPh sb="85" eb="87">
      <t>アンテイ</t>
    </rPh>
    <rPh sb="89" eb="91">
      <t>キュウスイ</t>
    </rPh>
    <rPh sb="91" eb="93">
      <t>タイセイ</t>
    </rPh>
    <rPh sb="94" eb="96">
      <t>カクホ</t>
    </rPh>
    <rPh sb="97" eb="98">
      <t>ツト</t>
    </rPh>
    <phoneticPr fontId="4"/>
  </si>
  <si>
    <r>
      <t>　</t>
    </r>
    <r>
      <rPr>
        <sz val="11"/>
        <rFont val="ＭＳ ゴシック"/>
        <family val="3"/>
        <charset val="128"/>
      </rPr>
      <t>管路経年化率は、昨年より上回ったが平均より低い。管路更新率は、新しい配水池築造事業等の大型事業を行ったため、昨年より下回った。
　耐用年数を超える管路の増加が見込まれており、そのため有形固定資産減価償却率が平均より高い傾向にある。
　今後は、中長期財政計画を基に効率的な管路の更新を図る必要がある。</t>
    </r>
    <rPh sb="1" eb="3">
      <t>カンロ</t>
    </rPh>
    <rPh sb="3" eb="6">
      <t>ケイネンカ</t>
    </rPh>
    <rPh sb="6" eb="7">
      <t>リツ</t>
    </rPh>
    <rPh sb="9" eb="11">
      <t>サクネン</t>
    </rPh>
    <rPh sb="13" eb="15">
      <t>ウワマワ</t>
    </rPh>
    <rPh sb="18" eb="20">
      <t>ヘイキン</t>
    </rPh>
    <rPh sb="22" eb="23">
      <t>ヒク</t>
    </rPh>
    <rPh sb="25" eb="27">
      <t>カンロ</t>
    </rPh>
    <rPh sb="27" eb="29">
      <t>コウシン</t>
    </rPh>
    <rPh sb="29" eb="30">
      <t>リツ</t>
    </rPh>
    <rPh sb="32" eb="33">
      <t>アタラ</t>
    </rPh>
    <rPh sb="35" eb="37">
      <t>ハイスイ</t>
    </rPh>
    <rPh sb="37" eb="38">
      <t>チ</t>
    </rPh>
    <rPh sb="38" eb="40">
      <t>チクゾウ</t>
    </rPh>
    <rPh sb="40" eb="42">
      <t>ジギョウ</t>
    </rPh>
    <rPh sb="42" eb="43">
      <t>トウ</t>
    </rPh>
    <rPh sb="44" eb="46">
      <t>オオガタ</t>
    </rPh>
    <rPh sb="46" eb="48">
      <t>ジギョウ</t>
    </rPh>
    <rPh sb="49" eb="50">
      <t>オコナ</t>
    </rPh>
    <rPh sb="55" eb="57">
      <t>サクネン</t>
    </rPh>
    <rPh sb="59" eb="60">
      <t>シタ</t>
    </rPh>
    <rPh sb="60" eb="61">
      <t>マワ</t>
    </rPh>
    <rPh sb="66" eb="68">
      <t>タイヨウ</t>
    </rPh>
    <rPh sb="68" eb="70">
      <t>ネンスウ</t>
    </rPh>
    <rPh sb="71" eb="72">
      <t>コ</t>
    </rPh>
    <rPh sb="74" eb="76">
      <t>カンロ</t>
    </rPh>
    <rPh sb="77" eb="79">
      <t>ゾウカ</t>
    </rPh>
    <rPh sb="80" eb="82">
      <t>ミコ</t>
    </rPh>
    <rPh sb="92" eb="94">
      <t>ユウケイ</t>
    </rPh>
    <rPh sb="94" eb="96">
      <t>コテイ</t>
    </rPh>
    <rPh sb="96" eb="98">
      <t>シサン</t>
    </rPh>
    <rPh sb="98" eb="100">
      <t>ゲンカ</t>
    </rPh>
    <rPh sb="100" eb="102">
      <t>ショウキャク</t>
    </rPh>
    <rPh sb="102" eb="103">
      <t>リツ</t>
    </rPh>
    <rPh sb="104" eb="106">
      <t>ヘイキン</t>
    </rPh>
    <rPh sb="108" eb="109">
      <t>タカ</t>
    </rPh>
    <rPh sb="110" eb="112">
      <t>ケイコウ</t>
    </rPh>
    <rPh sb="118" eb="120">
      <t>コンゴ</t>
    </rPh>
    <rPh sb="122" eb="125">
      <t>チュウチョウキ</t>
    </rPh>
    <rPh sb="125" eb="127">
      <t>ザイセイ</t>
    </rPh>
    <rPh sb="127" eb="129">
      <t>ケイカク</t>
    </rPh>
    <rPh sb="130" eb="131">
      <t>モト</t>
    </rPh>
    <rPh sb="132" eb="135">
      <t>コウリツテキ</t>
    </rPh>
    <rPh sb="136" eb="138">
      <t>カンロ</t>
    </rPh>
    <rPh sb="139" eb="141">
      <t>コウシン</t>
    </rPh>
    <rPh sb="142" eb="143">
      <t>ハカ</t>
    </rPh>
    <rPh sb="144" eb="146">
      <t>ヒツヨウ</t>
    </rPh>
    <phoneticPr fontId="4"/>
  </si>
  <si>
    <r>
      <t>　人口減少に伴い給水人口も減少しており、給水収益は減少傾向にある。新規の配水池築造に伴い、給水収益に対する企業債残高は、前年度より高くなったが、減価償却費や支払利息及び経常経費の減少により、給水原価が減少し料金回収率は上昇した。
　流動比率は、企業債償還が減少したことに伴い、流動比率は改善され、平均値との差が縮まった。
　</t>
    </r>
    <r>
      <rPr>
        <sz val="11"/>
        <rFont val="ＭＳ ゴシック"/>
        <family val="3"/>
        <charset val="128"/>
      </rPr>
      <t>施設利用率は、給水人口の減少により一日の平均配水量が減少したため、緩やかに減少傾向にある。</t>
    </r>
    <r>
      <rPr>
        <sz val="11"/>
        <color theme="1"/>
        <rFont val="ＭＳ ゴシック"/>
        <family val="3"/>
        <charset val="128"/>
      </rPr>
      <t xml:space="preserve">
　有収率は、昨年より下回っており、引き続き給水エリアの漏水調査を行い、改善するよう努める。
　　</t>
    </r>
    <rPh sb="1" eb="3">
      <t>ジンコウ</t>
    </rPh>
    <rPh sb="3" eb="5">
      <t>ゲンショウ</t>
    </rPh>
    <rPh sb="6" eb="7">
      <t>トモナ</t>
    </rPh>
    <rPh sb="8" eb="10">
      <t>キュウスイ</t>
    </rPh>
    <rPh sb="10" eb="12">
      <t>ジンコウ</t>
    </rPh>
    <rPh sb="13" eb="15">
      <t>ゲンショウ</t>
    </rPh>
    <rPh sb="20" eb="22">
      <t>キュウスイ</t>
    </rPh>
    <rPh sb="22" eb="24">
      <t>シュウエキ</t>
    </rPh>
    <rPh sb="25" eb="27">
      <t>ゲンショウ</t>
    </rPh>
    <rPh sb="27" eb="29">
      <t>ケイコウ</t>
    </rPh>
    <rPh sb="33" eb="35">
      <t>シンキ</t>
    </rPh>
    <rPh sb="36" eb="39">
      <t>ハイスイチ</t>
    </rPh>
    <rPh sb="39" eb="41">
      <t>チクゾウ</t>
    </rPh>
    <rPh sb="42" eb="43">
      <t>トモナ</t>
    </rPh>
    <rPh sb="45" eb="47">
      <t>キュウスイ</t>
    </rPh>
    <rPh sb="47" eb="49">
      <t>シュウエキ</t>
    </rPh>
    <rPh sb="50" eb="51">
      <t>タイ</t>
    </rPh>
    <rPh sb="53" eb="55">
      <t>キギョウ</t>
    </rPh>
    <rPh sb="55" eb="56">
      <t>サイ</t>
    </rPh>
    <rPh sb="56" eb="58">
      <t>ザンダカ</t>
    </rPh>
    <rPh sb="60" eb="62">
      <t>ゼンネン</t>
    </rPh>
    <rPh sb="62" eb="63">
      <t>ド</t>
    </rPh>
    <rPh sb="65" eb="66">
      <t>タカ</t>
    </rPh>
    <rPh sb="72" eb="74">
      <t>ゲンカ</t>
    </rPh>
    <rPh sb="74" eb="76">
      <t>ショウキャク</t>
    </rPh>
    <rPh sb="76" eb="77">
      <t>ヒ</t>
    </rPh>
    <rPh sb="78" eb="80">
      <t>シハライ</t>
    </rPh>
    <rPh sb="80" eb="82">
      <t>リソク</t>
    </rPh>
    <rPh sb="82" eb="83">
      <t>オヨ</t>
    </rPh>
    <rPh sb="84" eb="86">
      <t>ケイジョウ</t>
    </rPh>
    <rPh sb="86" eb="88">
      <t>ケイヒ</t>
    </rPh>
    <rPh sb="89" eb="91">
      <t>ゲンショウ</t>
    </rPh>
    <rPh sb="95" eb="97">
      <t>キュウスイ</t>
    </rPh>
    <rPh sb="97" eb="99">
      <t>ゲンカ</t>
    </rPh>
    <rPh sb="100" eb="102">
      <t>ゲンショウ</t>
    </rPh>
    <rPh sb="103" eb="105">
      <t>リョウキン</t>
    </rPh>
    <rPh sb="105" eb="107">
      <t>カイシュウ</t>
    </rPh>
    <rPh sb="107" eb="108">
      <t>リツ</t>
    </rPh>
    <rPh sb="109" eb="111">
      <t>ジョウショウ</t>
    </rPh>
    <rPh sb="116" eb="118">
      <t>リュウドウ</t>
    </rPh>
    <rPh sb="118" eb="120">
      <t>ヒリツ</t>
    </rPh>
    <rPh sb="122" eb="124">
      <t>キギョウ</t>
    </rPh>
    <rPh sb="124" eb="125">
      <t>サイ</t>
    </rPh>
    <rPh sb="125" eb="127">
      <t>ショウカン</t>
    </rPh>
    <rPh sb="128" eb="130">
      <t>ゲンショウ</t>
    </rPh>
    <rPh sb="135" eb="136">
      <t>トモナ</t>
    </rPh>
    <rPh sb="138" eb="140">
      <t>リュウドウ</t>
    </rPh>
    <rPh sb="140" eb="142">
      <t>ヒリツ</t>
    </rPh>
    <rPh sb="143" eb="145">
      <t>カイゼン</t>
    </rPh>
    <rPh sb="148" eb="150">
      <t>ヘイキン</t>
    </rPh>
    <rPh sb="150" eb="151">
      <t>チ</t>
    </rPh>
    <rPh sb="153" eb="154">
      <t>サ</t>
    </rPh>
    <rPh sb="155" eb="156">
      <t>チヂ</t>
    </rPh>
    <rPh sb="162" eb="164">
      <t>シセツ</t>
    </rPh>
    <rPh sb="164" eb="166">
      <t>リヨウ</t>
    </rPh>
    <rPh sb="166" eb="167">
      <t>リツ</t>
    </rPh>
    <rPh sb="169" eb="171">
      <t>キュウスイ</t>
    </rPh>
    <rPh sb="171" eb="173">
      <t>ジンコウ</t>
    </rPh>
    <rPh sb="174" eb="176">
      <t>ゲンショウ</t>
    </rPh>
    <rPh sb="179" eb="181">
      <t>イチニチ</t>
    </rPh>
    <rPh sb="182" eb="184">
      <t>ヘイキン</t>
    </rPh>
    <rPh sb="184" eb="186">
      <t>ハイスイ</t>
    </rPh>
    <rPh sb="186" eb="187">
      <t>リョウ</t>
    </rPh>
    <rPh sb="188" eb="190">
      <t>ゲンショウ</t>
    </rPh>
    <rPh sb="195" eb="196">
      <t>ユル</t>
    </rPh>
    <rPh sb="199" eb="201">
      <t>ゲンショウ</t>
    </rPh>
    <rPh sb="201" eb="203">
      <t>ケイコウ</t>
    </rPh>
    <rPh sb="209" eb="212">
      <t>ユウシュウリツ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</si>
</sst>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0.11</c:v>
                </c:pt>
                <c:pt idx="1">
                  <c:v>0.52</c:v>
                </c:pt>
                <c:pt idx="2">
                  <c:v>0.01</c:v>
                </c:pt>
                <c:pt idx="3">
                  <c:v>0.32</c:v>
                </c:pt>
                <c:pt idx="4">
                  <c:v>0.05</c:v>
                </c:pt>
              </c:numCache>
            </c:numRef>
          </c:val>
          <c:extLst>
            <c:ext xmlns:c16="http://schemas.microsoft.com/office/drawing/2014/chart" uri="{C3380CC4-5D6E-409C-BE32-E72D297353CC}">
              <c16:uniqueId val="{00000000-FA04-4C4A-BA2C-70814B36126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FA04-4C4A-BA2C-70814B36126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59.2</c:v>
                </c:pt>
                <c:pt idx="1">
                  <c:v>59.75</c:v>
                </c:pt>
                <c:pt idx="2">
                  <c:v>59.16</c:v>
                </c:pt>
                <c:pt idx="3">
                  <c:v>58.83</c:v>
                </c:pt>
                <c:pt idx="4">
                  <c:v>58.08</c:v>
                </c:pt>
              </c:numCache>
            </c:numRef>
          </c:val>
          <c:extLst>
            <c:ext xmlns:c16="http://schemas.microsoft.com/office/drawing/2014/chart" uri="{C3380CC4-5D6E-409C-BE32-E72D297353CC}">
              <c16:uniqueId val="{00000000-CA33-493B-A4B1-AEAF5BAB6D6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CA33-493B-A4B1-AEAF5BAB6D6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80.349999999999994</c:v>
                </c:pt>
                <c:pt idx="1">
                  <c:v>80.489999999999995</c:v>
                </c:pt>
                <c:pt idx="2">
                  <c:v>80.33</c:v>
                </c:pt>
                <c:pt idx="3">
                  <c:v>79.900000000000006</c:v>
                </c:pt>
                <c:pt idx="4">
                  <c:v>79.319999999999993</c:v>
                </c:pt>
              </c:numCache>
            </c:numRef>
          </c:val>
          <c:extLst>
            <c:ext xmlns:c16="http://schemas.microsoft.com/office/drawing/2014/chart" uri="{C3380CC4-5D6E-409C-BE32-E72D297353CC}">
              <c16:uniqueId val="{00000000-7CD1-44FB-A552-67D2FB5335F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7CD1-44FB-A552-67D2FB5335F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118.42</c:v>
                </c:pt>
                <c:pt idx="1">
                  <c:v>122.7</c:v>
                </c:pt>
                <c:pt idx="2">
                  <c:v>126.99</c:v>
                </c:pt>
                <c:pt idx="3">
                  <c:v>125.5</c:v>
                </c:pt>
                <c:pt idx="4">
                  <c:v>128.41999999999999</c:v>
                </c:pt>
              </c:numCache>
            </c:numRef>
          </c:val>
          <c:extLst>
            <c:ext xmlns:c16="http://schemas.microsoft.com/office/drawing/2014/chart" uri="{C3380CC4-5D6E-409C-BE32-E72D297353CC}">
              <c16:uniqueId val="{00000000-A279-4049-87EA-ABC3F92762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A279-4049-87EA-ABC3F92762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57.45</c:v>
                </c:pt>
                <c:pt idx="1">
                  <c:v>59.09</c:v>
                </c:pt>
                <c:pt idx="2">
                  <c:v>61.17</c:v>
                </c:pt>
                <c:pt idx="3">
                  <c:v>62.69</c:v>
                </c:pt>
                <c:pt idx="4">
                  <c:v>64.349999999999994</c:v>
                </c:pt>
              </c:numCache>
            </c:numRef>
          </c:val>
          <c:extLst>
            <c:ext xmlns:c16="http://schemas.microsoft.com/office/drawing/2014/chart" uri="{C3380CC4-5D6E-409C-BE32-E72D297353CC}">
              <c16:uniqueId val="{00000000-3843-4E54-A7E5-BB14930886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3843-4E54-A7E5-BB14930886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5.88</c:v>
                </c:pt>
                <c:pt idx="1">
                  <c:v>5.83</c:v>
                </c:pt>
                <c:pt idx="2">
                  <c:v>6.46</c:v>
                </c:pt>
                <c:pt idx="3">
                  <c:v>6.56</c:v>
                </c:pt>
                <c:pt idx="4">
                  <c:v>7.44</c:v>
                </c:pt>
              </c:numCache>
            </c:numRef>
          </c:val>
          <c:extLst>
            <c:ext xmlns:c16="http://schemas.microsoft.com/office/drawing/2014/chart" uri="{C3380CC4-5D6E-409C-BE32-E72D297353CC}">
              <c16:uniqueId val="{00000000-AE7C-4068-B1FD-8E0F8014F5E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AE7C-4068-B1FD-8E0F8014F5E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34-4B3A-BBD1-BFE20C4CEB0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7F34-4B3A-BBD1-BFE20C4CEB0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205.38</c:v>
                </c:pt>
                <c:pt idx="1">
                  <c:v>228.47</c:v>
                </c:pt>
                <c:pt idx="2">
                  <c:v>232.9</c:v>
                </c:pt>
                <c:pt idx="3">
                  <c:v>278.77999999999997</c:v>
                </c:pt>
                <c:pt idx="4">
                  <c:v>322.98</c:v>
                </c:pt>
              </c:numCache>
            </c:numRef>
          </c:val>
          <c:extLst>
            <c:ext xmlns:c16="http://schemas.microsoft.com/office/drawing/2014/chart" uri="{C3380CC4-5D6E-409C-BE32-E72D297353CC}">
              <c16:uniqueId val="{00000000-B58B-4E54-941A-B9CFB68E7AD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B58B-4E54-941A-B9CFB68E7AD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533.08000000000004</c:v>
                </c:pt>
                <c:pt idx="1">
                  <c:v>477.88</c:v>
                </c:pt>
                <c:pt idx="2">
                  <c:v>441.58</c:v>
                </c:pt>
                <c:pt idx="3">
                  <c:v>417.77</c:v>
                </c:pt>
                <c:pt idx="4">
                  <c:v>485.56</c:v>
                </c:pt>
              </c:numCache>
            </c:numRef>
          </c:val>
          <c:extLst>
            <c:ext xmlns:c16="http://schemas.microsoft.com/office/drawing/2014/chart" uri="{C3380CC4-5D6E-409C-BE32-E72D297353CC}">
              <c16:uniqueId val="{00000000-C6DD-4B42-BFDB-FE2A88BB858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C6DD-4B42-BFDB-FE2A88BB858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115.33</c:v>
                </c:pt>
                <c:pt idx="1">
                  <c:v>119.64</c:v>
                </c:pt>
                <c:pt idx="2">
                  <c:v>124.54</c:v>
                </c:pt>
                <c:pt idx="3">
                  <c:v>122.55</c:v>
                </c:pt>
                <c:pt idx="4">
                  <c:v>125.7</c:v>
                </c:pt>
              </c:numCache>
            </c:numRef>
          </c:val>
          <c:extLst>
            <c:ext xmlns:c16="http://schemas.microsoft.com/office/drawing/2014/chart" uri="{C3380CC4-5D6E-409C-BE32-E72D297353CC}">
              <c16:uniqueId val="{00000000-2348-4DD3-99C2-D89508D0819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2348-4DD3-99C2-D89508D0819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176.46</c:v>
                </c:pt>
                <c:pt idx="1">
                  <c:v>170.49</c:v>
                </c:pt>
                <c:pt idx="2">
                  <c:v>163.79</c:v>
                </c:pt>
                <c:pt idx="3">
                  <c:v>166.64</c:v>
                </c:pt>
                <c:pt idx="4">
                  <c:v>162.36000000000001</c:v>
                </c:pt>
              </c:numCache>
            </c:numRef>
          </c:val>
          <c:extLst>
            <c:ext xmlns:c16="http://schemas.microsoft.com/office/drawing/2014/chart" uri="{C3380CC4-5D6E-409C-BE32-E72D297353CC}">
              <c16:uniqueId val="{00000000-DFF6-40F0-8BD3-FB312A73CDD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DFF6-40F0-8BD3-FB312A73CDD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佐賀県　鹿島市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28964</v>
      </c>
      <c r="AM8" s="71"/>
      <c r="AN8" s="71"/>
      <c r="AO8" s="71"/>
      <c r="AP8" s="71"/>
      <c r="AQ8" s="71"/>
      <c r="AR8" s="71"/>
      <c r="AS8" s="71"/>
      <c r="AT8" s="67">
        <f>データ!$S$6</f>
        <v>112.12</v>
      </c>
      <c r="AU8" s="68"/>
      <c r="AV8" s="68"/>
      <c r="AW8" s="68"/>
      <c r="AX8" s="68"/>
      <c r="AY8" s="68"/>
      <c r="AZ8" s="68"/>
      <c r="BA8" s="68"/>
      <c r="BB8" s="70">
        <f>データ!$T$6</f>
        <v>258.33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67.790000000000006</v>
      </c>
      <c r="J10" s="68"/>
      <c r="K10" s="68"/>
      <c r="L10" s="68"/>
      <c r="M10" s="68"/>
      <c r="N10" s="68"/>
      <c r="O10" s="69"/>
      <c r="P10" s="70">
        <f>データ!$P$6</f>
        <v>87.33</v>
      </c>
      <c r="Q10" s="70"/>
      <c r="R10" s="70"/>
      <c r="S10" s="70"/>
      <c r="T10" s="70"/>
      <c r="U10" s="70"/>
      <c r="V10" s="70"/>
      <c r="W10" s="71">
        <f>データ!$Q$6</f>
        <v>3960</v>
      </c>
      <c r="X10" s="71"/>
      <c r="Y10" s="71"/>
      <c r="Z10" s="71"/>
      <c r="AA10" s="71"/>
      <c r="AB10" s="71"/>
      <c r="AC10" s="71"/>
      <c r="AD10" s="2"/>
      <c r="AE10" s="2"/>
      <c r="AF10" s="2"/>
      <c r="AG10" s="2"/>
      <c r="AH10" s="4"/>
      <c r="AI10" s="4"/>
      <c r="AJ10" s="4"/>
      <c r="AK10" s="4"/>
      <c r="AL10" s="71">
        <f>データ!$U$6</f>
        <v>25116</v>
      </c>
      <c r="AM10" s="71"/>
      <c r="AN10" s="71"/>
      <c r="AO10" s="71"/>
      <c r="AP10" s="71"/>
      <c r="AQ10" s="71"/>
      <c r="AR10" s="71"/>
      <c r="AS10" s="71"/>
      <c r="AT10" s="67">
        <f>データ!$V$6</f>
        <v>28.23</v>
      </c>
      <c r="AU10" s="68"/>
      <c r="AV10" s="68"/>
      <c r="AW10" s="68"/>
      <c r="AX10" s="68"/>
      <c r="AY10" s="68"/>
      <c r="AZ10" s="68"/>
      <c r="BA10" s="68"/>
      <c r="BB10" s="70">
        <f>データ!$W$6</f>
        <v>889.69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IjLboo6135GeA6lW02+wIXOfQS4gZN7/pzCZiKnjvjoOcJNTMANvUBBMJ6bjwKcJtB93594ZZAoMcRegpbmKXA==" saltValue="zf1K3XmzHBV+dQ5uMaTJ0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412074</v>
      </c>
      <c r="D6" s="34">
        <f t="shared" si="3"/>
        <v>46</v>
      </c>
      <c r="E6" s="34">
        <f t="shared" si="3"/>
        <v>1</v>
      </c>
      <c r="F6" s="34">
        <f t="shared" si="3"/>
        <v>0</v>
      </c>
      <c r="G6" s="34">
        <f t="shared" si="3"/>
        <v>1</v>
      </c>
      <c r="H6" s="34" t="str">
        <f t="shared" si="3"/>
        <v>佐賀県　鹿島市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67.790000000000006</v>
      </c>
      <c r="P6" s="35">
        <f t="shared" si="3"/>
        <v>87.33</v>
      </c>
      <c r="Q6" s="35">
        <f t="shared" si="3"/>
        <v>3960</v>
      </c>
      <c r="R6" s="35">
        <f t="shared" si="3"/>
        <v>28964</v>
      </c>
      <c r="S6" s="35">
        <f t="shared" si="3"/>
        <v>112.12</v>
      </c>
      <c r="T6" s="35">
        <f t="shared" si="3"/>
        <v>258.33</v>
      </c>
      <c r="U6" s="35">
        <f t="shared" si="3"/>
        <v>25116</v>
      </c>
      <c r="V6" s="35">
        <f t="shared" si="3"/>
        <v>28.23</v>
      </c>
      <c r="W6" s="35">
        <f t="shared" si="3"/>
        <v>889.69</v>
      </c>
      <c r="X6" s="36">
        <f>IF(X7="",NA(),X7)</f>
        <v>118.42</v>
      </c>
      <c r="Y6" s="36">
        <f t="shared" ref="Y6:AG6" si="4">IF(Y7="",NA(),Y7)</f>
        <v>122.7</v>
      </c>
      <c r="Z6" s="36">
        <f t="shared" si="4"/>
        <v>126.99</v>
      </c>
      <c r="AA6" s="36">
        <f t="shared" si="4"/>
        <v>125.5</v>
      </c>
      <c r="AB6" s="36">
        <f t="shared" si="4"/>
        <v>128.41999999999999</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205.38</v>
      </c>
      <c r="AU6" s="36">
        <f t="shared" ref="AU6:BC6" si="6">IF(AU7="",NA(),AU7)</f>
        <v>228.47</v>
      </c>
      <c r="AV6" s="36">
        <f t="shared" si="6"/>
        <v>232.9</v>
      </c>
      <c r="AW6" s="36">
        <f t="shared" si="6"/>
        <v>278.77999999999997</v>
      </c>
      <c r="AX6" s="36">
        <f t="shared" si="6"/>
        <v>322.98</v>
      </c>
      <c r="AY6" s="36">
        <f t="shared" si="6"/>
        <v>391.54</v>
      </c>
      <c r="AZ6" s="36">
        <f t="shared" si="6"/>
        <v>384.34</v>
      </c>
      <c r="BA6" s="36">
        <f t="shared" si="6"/>
        <v>359.47</v>
      </c>
      <c r="BB6" s="36">
        <f t="shared" si="6"/>
        <v>369.69</v>
      </c>
      <c r="BC6" s="36">
        <f t="shared" si="6"/>
        <v>379.08</v>
      </c>
      <c r="BD6" s="35" t="str">
        <f>IF(BD7="","",IF(BD7="-","【-】","【"&amp;SUBSTITUTE(TEXT(BD7,"#,##0.00"),"-","△")&amp;"】"))</f>
        <v>【264.97】</v>
      </c>
      <c r="BE6" s="36">
        <f>IF(BE7="",NA(),BE7)</f>
        <v>533.08000000000004</v>
      </c>
      <c r="BF6" s="36">
        <f t="shared" ref="BF6:BN6" si="7">IF(BF7="",NA(),BF7)</f>
        <v>477.88</v>
      </c>
      <c r="BG6" s="36">
        <f t="shared" si="7"/>
        <v>441.58</v>
      </c>
      <c r="BH6" s="36">
        <f t="shared" si="7"/>
        <v>417.77</v>
      </c>
      <c r="BI6" s="36">
        <f t="shared" si="7"/>
        <v>485.56</v>
      </c>
      <c r="BJ6" s="36">
        <f t="shared" si="7"/>
        <v>386.97</v>
      </c>
      <c r="BK6" s="36">
        <f t="shared" si="7"/>
        <v>380.58</v>
      </c>
      <c r="BL6" s="36">
        <f t="shared" si="7"/>
        <v>401.79</v>
      </c>
      <c r="BM6" s="36">
        <f t="shared" si="7"/>
        <v>402.99</v>
      </c>
      <c r="BN6" s="36">
        <f t="shared" si="7"/>
        <v>398.98</v>
      </c>
      <c r="BO6" s="35" t="str">
        <f>IF(BO7="","",IF(BO7="-","【-】","【"&amp;SUBSTITUTE(TEXT(BO7,"#,##0.00"),"-","△")&amp;"】"))</f>
        <v>【266.61】</v>
      </c>
      <c r="BP6" s="36">
        <f>IF(BP7="",NA(),BP7)</f>
        <v>115.33</v>
      </c>
      <c r="BQ6" s="36">
        <f t="shared" ref="BQ6:BY6" si="8">IF(BQ7="",NA(),BQ7)</f>
        <v>119.64</v>
      </c>
      <c r="BR6" s="36">
        <f t="shared" si="8"/>
        <v>124.54</v>
      </c>
      <c r="BS6" s="36">
        <f t="shared" si="8"/>
        <v>122.55</v>
      </c>
      <c r="BT6" s="36">
        <f t="shared" si="8"/>
        <v>125.7</v>
      </c>
      <c r="BU6" s="36">
        <f t="shared" si="8"/>
        <v>101.72</v>
      </c>
      <c r="BV6" s="36">
        <f t="shared" si="8"/>
        <v>102.38</v>
      </c>
      <c r="BW6" s="36">
        <f t="shared" si="8"/>
        <v>100.12</v>
      </c>
      <c r="BX6" s="36">
        <f t="shared" si="8"/>
        <v>98.66</v>
      </c>
      <c r="BY6" s="36">
        <f t="shared" si="8"/>
        <v>98.64</v>
      </c>
      <c r="BZ6" s="35" t="str">
        <f>IF(BZ7="","",IF(BZ7="-","【-】","【"&amp;SUBSTITUTE(TEXT(BZ7,"#,##0.00"),"-","△")&amp;"】"))</f>
        <v>【103.24】</v>
      </c>
      <c r="CA6" s="36">
        <f>IF(CA7="",NA(),CA7)</f>
        <v>176.46</v>
      </c>
      <c r="CB6" s="36">
        <f t="shared" ref="CB6:CJ6" si="9">IF(CB7="",NA(),CB7)</f>
        <v>170.49</v>
      </c>
      <c r="CC6" s="36">
        <f t="shared" si="9"/>
        <v>163.79</v>
      </c>
      <c r="CD6" s="36">
        <f t="shared" si="9"/>
        <v>166.64</v>
      </c>
      <c r="CE6" s="36">
        <f t="shared" si="9"/>
        <v>162.36000000000001</v>
      </c>
      <c r="CF6" s="36">
        <f t="shared" si="9"/>
        <v>168.2</v>
      </c>
      <c r="CG6" s="36">
        <f t="shared" si="9"/>
        <v>168.67</v>
      </c>
      <c r="CH6" s="36">
        <f t="shared" si="9"/>
        <v>174.97</v>
      </c>
      <c r="CI6" s="36">
        <f t="shared" si="9"/>
        <v>178.59</v>
      </c>
      <c r="CJ6" s="36">
        <f t="shared" si="9"/>
        <v>178.92</v>
      </c>
      <c r="CK6" s="35" t="str">
        <f>IF(CK7="","",IF(CK7="-","【-】","【"&amp;SUBSTITUTE(TEXT(CK7,"#,##0.00"),"-","△")&amp;"】"))</f>
        <v>【168.38】</v>
      </c>
      <c r="CL6" s="36">
        <f>IF(CL7="",NA(),CL7)</f>
        <v>59.2</v>
      </c>
      <c r="CM6" s="36">
        <f t="shared" ref="CM6:CU6" si="10">IF(CM7="",NA(),CM7)</f>
        <v>59.75</v>
      </c>
      <c r="CN6" s="36">
        <f t="shared" si="10"/>
        <v>59.16</v>
      </c>
      <c r="CO6" s="36">
        <f t="shared" si="10"/>
        <v>58.83</v>
      </c>
      <c r="CP6" s="36">
        <f t="shared" si="10"/>
        <v>58.08</v>
      </c>
      <c r="CQ6" s="36">
        <f t="shared" si="10"/>
        <v>54.77</v>
      </c>
      <c r="CR6" s="36">
        <f t="shared" si="10"/>
        <v>54.92</v>
      </c>
      <c r="CS6" s="36">
        <f t="shared" si="10"/>
        <v>55.63</v>
      </c>
      <c r="CT6" s="36">
        <f t="shared" si="10"/>
        <v>55.03</v>
      </c>
      <c r="CU6" s="36">
        <f t="shared" si="10"/>
        <v>55.14</v>
      </c>
      <c r="CV6" s="35" t="str">
        <f>IF(CV7="","",IF(CV7="-","【-】","【"&amp;SUBSTITUTE(TEXT(CV7,"#,##0.00"),"-","△")&amp;"】"))</f>
        <v>【60.00】</v>
      </c>
      <c r="CW6" s="36">
        <f>IF(CW7="",NA(),CW7)</f>
        <v>80.349999999999994</v>
      </c>
      <c r="CX6" s="36">
        <f t="shared" ref="CX6:DF6" si="11">IF(CX7="",NA(),CX7)</f>
        <v>80.489999999999995</v>
      </c>
      <c r="CY6" s="36">
        <f t="shared" si="11"/>
        <v>80.33</v>
      </c>
      <c r="CZ6" s="36">
        <f t="shared" si="11"/>
        <v>79.900000000000006</v>
      </c>
      <c r="DA6" s="36">
        <f t="shared" si="11"/>
        <v>79.319999999999993</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57.45</v>
      </c>
      <c r="DI6" s="36">
        <f t="shared" ref="DI6:DQ6" si="12">IF(DI7="",NA(),DI7)</f>
        <v>59.09</v>
      </c>
      <c r="DJ6" s="36">
        <f t="shared" si="12"/>
        <v>61.17</v>
      </c>
      <c r="DK6" s="36">
        <f t="shared" si="12"/>
        <v>62.69</v>
      </c>
      <c r="DL6" s="36">
        <f t="shared" si="12"/>
        <v>64.349999999999994</v>
      </c>
      <c r="DM6" s="36">
        <f t="shared" si="12"/>
        <v>47.46</v>
      </c>
      <c r="DN6" s="36">
        <f t="shared" si="12"/>
        <v>48.49</v>
      </c>
      <c r="DO6" s="36">
        <f t="shared" si="12"/>
        <v>48.05</v>
      </c>
      <c r="DP6" s="36">
        <f t="shared" si="12"/>
        <v>48.87</v>
      </c>
      <c r="DQ6" s="36">
        <f t="shared" si="12"/>
        <v>49.92</v>
      </c>
      <c r="DR6" s="35" t="str">
        <f>IF(DR7="","",IF(DR7="-","【-】","【"&amp;SUBSTITUTE(TEXT(DR7,"#,##0.00"),"-","△")&amp;"】"))</f>
        <v>【49.59】</v>
      </c>
      <c r="DS6" s="36">
        <f>IF(DS7="",NA(),DS7)</f>
        <v>5.88</v>
      </c>
      <c r="DT6" s="36">
        <f t="shared" ref="DT6:EB6" si="13">IF(DT7="",NA(),DT7)</f>
        <v>5.83</v>
      </c>
      <c r="DU6" s="36">
        <f t="shared" si="13"/>
        <v>6.46</v>
      </c>
      <c r="DV6" s="36">
        <f t="shared" si="13"/>
        <v>6.56</v>
      </c>
      <c r="DW6" s="36">
        <f t="shared" si="13"/>
        <v>7.44</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0.11</v>
      </c>
      <c r="EE6" s="36">
        <f t="shared" ref="EE6:EM6" si="14">IF(EE7="",NA(),EE7)</f>
        <v>0.52</v>
      </c>
      <c r="EF6" s="36">
        <f t="shared" si="14"/>
        <v>0.01</v>
      </c>
      <c r="EG6" s="36">
        <f t="shared" si="14"/>
        <v>0.32</v>
      </c>
      <c r="EH6" s="36">
        <f t="shared" si="14"/>
        <v>0.05</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412074</v>
      </c>
      <c r="D7" s="38">
        <v>46</v>
      </c>
      <c r="E7" s="38">
        <v>1</v>
      </c>
      <c r="F7" s="38">
        <v>0</v>
      </c>
      <c r="G7" s="38">
        <v>1</v>
      </c>
      <c r="H7" s="38" t="s">
        <v>93</v>
      </c>
      <c r="I7" s="38" t="s">
        <v>94</v>
      </c>
      <c r="J7" s="38" t="s">
        <v>95</v>
      </c>
      <c r="K7" s="38" t="s">
        <v>96</v>
      </c>
      <c r="L7" s="38" t="s">
        <v>97</v>
      </c>
      <c r="M7" s="38" t="s">
        <v>98</v>
      </c>
      <c r="N7" s="39" t="s">
        <v>99</v>
      </c>
      <c r="O7" s="39">
        <v>67.790000000000006</v>
      </c>
      <c r="P7" s="39">
        <v>87.33</v>
      </c>
      <c r="Q7" s="39">
        <v>3960</v>
      </c>
      <c r="R7" s="39">
        <v>28964</v>
      </c>
      <c r="S7" s="39">
        <v>112.12</v>
      </c>
      <c r="T7" s="39">
        <v>258.33</v>
      </c>
      <c r="U7" s="39">
        <v>25116</v>
      </c>
      <c r="V7" s="39">
        <v>28.23</v>
      </c>
      <c r="W7" s="39">
        <v>889.69</v>
      </c>
      <c r="X7" s="39">
        <v>118.42</v>
      </c>
      <c r="Y7" s="39">
        <v>122.7</v>
      </c>
      <c r="Z7" s="39">
        <v>126.99</v>
      </c>
      <c r="AA7" s="39">
        <v>125.5</v>
      </c>
      <c r="AB7" s="39">
        <v>128.41999999999999</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205.38</v>
      </c>
      <c r="AU7" s="39">
        <v>228.47</v>
      </c>
      <c r="AV7" s="39">
        <v>232.9</v>
      </c>
      <c r="AW7" s="39">
        <v>278.77999999999997</v>
      </c>
      <c r="AX7" s="39">
        <v>322.98</v>
      </c>
      <c r="AY7" s="39">
        <v>391.54</v>
      </c>
      <c r="AZ7" s="39">
        <v>384.34</v>
      </c>
      <c r="BA7" s="39">
        <v>359.47</v>
      </c>
      <c r="BB7" s="39">
        <v>369.69</v>
      </c>
      <c r="BC7" s="39">
        <v>379.08</v>
      </c>
      <c r="BD7" s="39">
        <v>264.97000000000003</v>
      </c>
      <c r="BE7" s="39">
        <v>533.08000000000004</v>
      </c>
      <c r="BF7" s="39">
        <v>477.88</v>
      </c>
      <c r="BG7" s="39">
        <v>441.58</v>
      </c>
      <c r="BH7" s="39">
        <v>417.77</v>
      </c>
      <c r="BI7" s="39">
        <v>485.56</v>
      </c>
      <c r="BJ7" s="39">
        <v>386.97</v>
      </c>
      <c r="BK7" s="39">
        <v>380.58</v>
      </c>
      <c r="BL7" s="39">
        <v>401.79</v>
      </c>
      <c r="BM7" s="39">
        <v>402.99</v>
      </c>
      <c r="BN7" s="39">
        <v>398.98</v>
      </c>
      <c r="BO7" s="39">
        <v>266.61</v>
      </c>
      <c r="BP7" s="39">
        <v>115.33</v>
      </c>
      <c r="BQ7" s="39">
        <v>119.64</v>
      </c>
      <c r="BR7" s="39">
        <v>124.54</v>
      </c>
      <c r="BS7" s="39">
        <v>122.55</v>
      </c>
      <c r="BT7" s="39">
        <v>125.7</v>
      </c>
      <c r="BU7" s="39">
        <v>101.72</v>
      </c>
      <c r="BV7" s="39">
        <v>102.38</v>
      </c>
      <c r="BW7" s="39">
        <v>100.12</v>
      </c>
      <c r="BX7" s="39">
        <v>98.66</v>
      </c>
      <c r="BY7" s="39">
        <v>98.64</v>
      </c>
      <c r="BZ7" s="39">
        <v>103.24</v>
      </c>
      <c r="CA7" s="39">
        <v>176.46</v>
      </c>
      <c r="CB7" s="39">
        <v>170.49</v>
      </c>
      <c r="CC7" s="39">
        <v>163.79</v>
      </c>
      <c r="CD7" s="39">
        <v>166.64</v>
      </c>
      <c r="CE7" s="39">
        <v>162.36000000000001</v>
      </c>
      <c r="CF7" s="39">
        <v>168.2</v>
      </c>
      <c r="CG7" s="39">
        <v>168.67</v>
      </c>
      <c r="CH7" s="39">
        <v>174.97</v>
      </c>
      <c r="CI7" s="39">
        <v>178.59</v>
      </c>
      <c r="CJ7" s="39">
        <v>178.92</v>
      </c>
      <c r="CK7" s="39">
        <v>168.38</v>
      </c>
      <c r="CL7" s="39">
        <v>59.2</v>
      </c>
      <c r="CM7" s="39">
        <v>59.75</v>
      </c>
      <c r="CN7" s="39">
        <v>59.16</v>
      </c>
      <c r="CO7" s="39">
        <v>58.83</v>
      </c>
      <c r="CP7" s="39">
        <v>58.08</v>
      </c>
      <c r="CQ7" s="39">
        <v>54.77</v>
      </c>
      <c r="CR7" s="39">
        <v>54.92</v>
      </c>
      <c r="CS7" s="39">
        <v>55.63</v>
      </c>
      <c r="CT7" s="39">
        <v>55.03</v>
      </c>
      <c r="CU7" s="39">
        <v>55.14</v>
      </c>
      <c r="CV7" s="39">
        <v>60</v>
      </c>
      <c r="CW7" s="39">
        <v>80.349999999999994</v>
      </c>
      <c r="CX7" s="39">
        <v>80.489999999999995</v>
      </c>
      <c r="CY7" s="39">
        <v>80.33</v>
      </c>
      <c r="CZ7" s="39">
        <v>79.900000000000006</v>
      </c>
      <c r="DA7" s="39">
        <v>79.319999999999993</v>
      </c>
      <c r="DB7" s="39">
        <v>82.89</v>
      </c>
      <c r="DC7" s="39">
        <v>82.66</v>
      </c>
      <c r="DD7" s="39">
        <v>82.04</v>
      </c>
      <c r="DE7" s="39">
        <v>81.900000000000006</v>
      </c>
      <c r="DF7" s="39">
        <v>81.39</v>
      </c>
      <c r="DG7" s="39">
        <v>89.8</v>
      </c>
      <c r="DH7" s="39">
        <v>57.45</v>
      </c>
      <c r="DI7" s="39">
        <v>59.09</v>
      </c>
      <c r="DJ7" s="39">
        <v>61.17</v>
      </c>
      <c r="DK7" s="39">
        <v>62.69</v>
      </c>
      <c r="DL7" s="39">
        <v>64.349999999999994</v>
      </c>
      <c r="DM7" s="39">
        <v>47.46</v>
      </c>
      <c r="DN7" s="39">
        <v>48.49</v>
      </c>
      <c r="DO7" s="39">
        <v>48.05</v>
      </c>
      <c r="DP7" s="39">
        <v>48.87</v>
      </c>
      <c r="DQ7" s="39">
        <v>49.92</v>
      </c>
      <c r="DR7" s="39">
        <v>49.59</v>
      </c>
      <c r="DS7" s="39">
        <v>5.88</v>
      </c>
      <c r="DT7" s="39">
        <v>5.83</v>
      </c>
      <c r="DU7" s="39">
        <v>6.46</v>
      </c>
      <c r="DV7" s="39">
        <v>6.56</v>
      </c>
      <c r="DW7" s="39">
        <v>7.44</v>
      </c>
      <c r="DX7" s="39">
        <v>9.7100000000000009</v>
      </c>
      <c r="DY7" s="39">
        <v>12.79</v>
      </c>
      <c r="DZ7" s="39">
        <v>13.39</v>
      </c>
      <c r="EA7" s="39">
        <v>14.85</v>
      </c>
      <c r="EB7" s="39">
        <v>16.88</v>
      </c>
      <c r="EC7" s="39">
        <v>19.440000000000001</v>
      </c>
      <c r="ED7" s="39">
        <v>0.11</v>
      </c>
      <c r="EE7" s="39">
        <v>0.52</v>
      </c>
      <c r="EF7" s="39">
        <v>0.01</v>
      </c>
      <c r="EG7" s="39">
        <v>0.32</v>
      </c>
      <c r="EH7" s="39">
        <v>0.05</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zaisei2</cp:lastModifiedBy>
  <cp:lastPrinted>2021-02-02T00:58:16Z</cp:lastPrinted>
  <dcterms:created xsi:type="dcterms:W3CDTF">2020-12-04T02:15:29Z</dcterms:created>
  <dcterms:modified xsi:type="dcterms:W3CDTF">2021-05-17T00:19:16Z</dcterms:modified>
  <cp:category/>
</cp:coreProperties>
</file>