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2\Desktop\"/>
    </mc:Choice>
  </mc:AlternateContent>
  <workbookProtection workbookAlgorithmName="SHA-512" workbookHashValue="JLM0oFvjm4nqQHX8frPNPgr1cPlV001KL/tp/ogREgDi4YMwWR75DTgeiV2n6HRxLYdSaQ2up0xoE+MqYKD4Sw==" workbookSaltValue="uMll/D5DJk+B3K7e5XYG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<sst xmlns="http://schemas.openxmlformats.org/spreadsheetml/2006/main" count="319" uniqueCount="116">
  <si>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</si>
  <si>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</si>
  <si>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</si>
  <si>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</si>
  <si>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</si>
  <si>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</si>
  <si>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</si>
  <si>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</si>
  <si>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</si>
  <si>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</si>
  <si>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</si>
  <si>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</si>
  <si>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</si>
  <si>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</si>
  <si>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</si>
  <si>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</si>
  <si>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</si>
  <si>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</si>
  <si>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</si>
  <si>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</si>
  <si>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</si>
  <si>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</si>
  <si>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</si>
  <si>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</si>
  <si>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</si>
  <si>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</si>
  <si>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</si>
  <si>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</si>
  <si>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</si>
  <si>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</si>
  <si>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</si>
  <si>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</si>
  <si>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</si>
  <si>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</si>
  <si>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</si>
  <si>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</si>
  <si>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</si>
  <si>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</si>
  <si>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</si>
  <si>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</si>
  <si>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</si>
  <si>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</si>
  <si>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</si>
  <si>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</si>
  <si>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</si>
  <si>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</si>
  <si>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</si>
  <si>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</si>
  <si>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</si>
  <si>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</si>
  <si>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</si>
  <si>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</si>
  <si>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</si>
  <si>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</si>
  <si>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</si>
  <si>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</si>
  <si>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</si>
  <si>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</si>
  <si>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</si>
  <si>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</si>
  <si>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</si>
  <si>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</si>
  <si>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</si>
  <si>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</si>
  <si>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</si>
  <si>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</si>
  <si>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</si>
  <si>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</si>
  <si>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</si>
  <si>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</si>
  <si>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</si>
  <si>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</si>
  <si>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</si>
  <si>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</si>
  <si>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</si>
  <si>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</si>
  <si>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</si>
  <si>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</si>
  <si>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</si>
  <si>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</si>
  <si>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</si>
  <si>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</si>
  <si>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</si>
  <si>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</si>
  <si>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</si>
  <si>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</si>
  <si>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</si>
  <si>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</si>
  <si>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</si>
  <si>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</si>
  <si>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</si>
  <si>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</si>
  <si>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</si>
  <si>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</si>
  <si>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</si>
  <si>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</si>
  <si>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</si>
  <si>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</si>
  <si>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</si>
  <si>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</si>
  <si>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</si>
  <si>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</si>
  <si>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</si>
  <si>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</si>
  <si>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</si>
  <si>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</si>
  <si>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</si>
  <si>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</si>
  <si>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</si>
  <si>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</si>
  <si>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</si>
  <si>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</si>
  <si>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</si>
  <si>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平均値と比較して大幅に下回っているが、これは法適用後最初の減価償却であったことによるものであり、今後は類似団体を上回る速度で償却率が増加していくことが想定される。
　現在、平成２８年度に策定したストックマネジメント計画に基づいて、計画的な更新事業と点検調査事業を実施しているが、今後も定期的な進行状況の管理、適切な時期での計画の精査を行い、施設全体の長寿命化とリスクマネジメントを進めていく。</t>
    <phoneticPr fontId="4"/>
  </si>
  <si>
    <t>　本市は令和２年度から公営企業法の全部を適用し、今回が初めての決算となった。
　経常収支比率は１００％を超えているものの経費回収率が類似団体平均値を下回っており、不足部分を一般会計の繰入金により補い黒字化している。
経費回収率の低調は施設利用率が低く汚水処理原価が高くなっていることが主な要因であるため水洗化率の上昇が不可欠である。現在、下水道の面的整備により接続人口は増加しているが普及人口も合わせて増加しているため水洗化率は横這いで推移すると想定され維持管理の効率化を図るためにはより一層の普及啓発が必要である。
　また、令和８年度概成に向けて未普及対策事業を推進しており、企業債の短期・中期的な借入を継続していくため、未普及対策事業が完了するまでは収益的支出の規模は大きくなっていくことが想定される。
　</t>
    <rPh sb="333" eb="335">
      <t>キボ</t>
    </rPh>
    <rPh sb="336" eb="337">
      <t>オオ</t>
    </rPh>
    <phoneticPr fontId="4"/>
  </si>
  <si>
    <t>　下水道施設の整備を推進している中で経常経費の削減を行うのは難しく、また、人口減少社会が到来し使用料収入の確保が困難になることが予想され、現状のままの経営では収支の不均衡は拡大していくと分析する。
　収支の均衡を図り持続可能な経営を行うため、効率的な投資と水洗化率の向上を図ることはもちろんのこと、使用料の適正化を視野に入れた経営戦略の見直しを行う必要がある。
　また、下水道施設の共同化・広域化や汚泥の有効利用など経費削減の施策についての可能性を積極的に探っていく。</t>
    <rPh sb="136" eb="1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</si>
</sst>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3A-45E1-8161-D153052D74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033A-45E1-8161-D153052D74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42.92</c:v>
                </c:pt>
              </c:numCache>
            </c:numRef>
          </c:val>
          <c:extLst>
            <c:ext xmlns:c16="http://schemas.microsoft.com/office/drawing/2014/chart" uri="{C3380CC4-5D6E-409C-BE32-E72D297353CC}">
              <c16:uniqueId val="{00000000-771F-433C-9953-88FEC79B0F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71F-433C-9953-88FEC79B0F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72.790000000000006</c:v>
                </c:pt>
              </c:numCache>
            </c:numRef>
          </c:val>
          <c:extLst>
            <c:ext xmlns:c16="http://schemas.microsoft.com/office/drawing/2014/chart" uri="{C3380CC4-5D6E-409C-BE32-E72D297353CC}">
              <c16:uniqueId val="{00000000-4CC5-4BA7-8161-EAE37BD1E5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4CC5-4BA7-8161-EAE37BD1E5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107.93</c:v>
                </c:pt>
              </c:numCache>
            </c:numRef>
          </c:val>
          <c:extLst>
            <c:ext xmlns:c16="http://schemas.microsoft.com/office/drawing/2014/chart" uri="{C3380CC4-5D6E-409C-BE32-E72D297353CC}">
              <c16:uniqueId val="{00000000-E6D7-4237-9339-540BF87CA6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E6D7-4237-9339-540BF87CA6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76E8-43FE-AA83-506D69716A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76E8-43FE-AA83-506D69716A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23-43C3-A5D9-0478E16FAC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23-43C3-A5D9-0478E16FAC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47-4ACA-968E-6F55216243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9547-4ACA-968E-6F55216243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51.66</c:v>
                </c:pt>
              </c:numCache>
            </c:numRef>
          </c:val>
          <c:extLst>
            <c:ext xmlns:c16="http://schemas.microsoft.com/office/drawing/2014/chart" uri="{C3380CC4-5D6E-409C-BE32-E72D297353CC}">
              <c16:uniqueId val="{00000000-C335-4DCF-BFDB-17DB82E84C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C335-4DCF-BFDB-17DB82E84C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22-406A-A1E9-0B26929054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6522-406A-A1E9-0B26929054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72.91</c:v>
                </c:pt>
              </c:numCache>
            </c:numRef>
          </c:val>
          <c:extLst>
            <c:ext xmlns:c16="http://schemas.microsoft.com/office/drawing/2014/chart" uri="{C3380CC4-5D6E-409C-BE32-E72D297353CC}">
              <c16:uniqueId val="{00000000-687B-4414-919A-A675F07C57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687B-4414-919A-A675F07C57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205.05</c:v>
                </c:pt>
              </c:numCache>
            </c:numRef>
          </c:val>
          <c:extLst>
            <c:ext xmlns:c16="http://schemas.microsoft.com/office/drawing/2014/chart" uri="{C3380CC4-5D6E-409C-BE32-E72D297353CC}">
              <c16:uniqueId val="{00000000-504F-4164-8904-3EF07986F8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504F-4164-8904-3EF07986F8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鹿島市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28606</v>
      </c>
      <c r="AM8" s="51"/>
      <c r="AN8" s="51"/>
      <c r="AO8" s="51"/>
      <c r="AP8" s="51"/>
      <c r="AQ8" s="51"/>
      <c r="AR8" s="51"/>
      <c r="AS8" s="51"/>
      <c r="AT8" s="46">
        <f>データ!T6</f>
        <v>112.12</v>
      </c>
      <c r="AU8" s="46"/>
      <c r="AV8" s="46"/>
      <c r="AW8" s="46"/>
      <c r="AX8" s="46"/>
      <c r="AY8" s="46"/>
      <c r="AZ8" s="46"/>
      <c r="BA8" s="46"/>
      <c r="BB8" s="46">
        <f>データ!U6</f>
        <v>255.14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60.79</v>
      </c>
      <c r="J10" s="46"/>
      <c r="K10" s="46"/>
      <c r="L10" s="46"/>
      <c r="M10" s="46"/>
      <c r="N10" s="46"/>
      <c r="O10" s="46"/>
      <c r="P10" s="46">
        <f>データ!P6</f>
        <v>42.2</v>
      </c>
      <c r="Q10" s="46"/>
      <c r="R10" s="46"/>
      <c r="S10" s="46"/>
      <c r="T10" s="46"/>
      <c r="U10" s="46"/>
      <c r="V10" s="46"/>
      <c r="W10" s="46">
        <f>データ!Q6</f>
        <v>88.68</v>
      </c>
      <c r="X10" s="46"/>
      <c r="Y10" s="46"/>
      <c r="Z10" s="46"/>
      <c r="AA10" s="46"/>
      <c r="AB10" s="46"/>
      <c r="AC10" s="46"/>
      <c r="AD10" s="51">
        <f>データ!R6</f>
        <v>2640</v>
      </c>
      <c r="AE10" s="51"/>
      <c r="AF10" s="51"/>
      <c r="AG10" s="51"/>
      <c r="AH10" s="51"/>
      <c r="AI10" s="51"/>
      <c r="AJ10" s="51"/>
      <c r="AK10" s="2"/>
      <c r="AL10" s="51">
        <f>データ!V6</f>
        <v>11983</v>
      </c>
      <c r="AM10" s="51"/>
      <c r="AN10" s="51"/>
      <c r="AO10" s="51"/>
      <c r="AP10" s="51"/>
      <c r="AQ10" s="51"/>
      <c r="AR10" s="51"/>
      <c r="AS10" s="51"/>
      <c r="AT10" s="46">
        <f>データ!W6</f>
        <v>3.59</v>
      </c>
      <c r="AU10" s="46"/>
      <c r="AV10" s="46"/>
      <c r="AW10" s="46"/>
      <c r="AX10" s="46"/>
      <c r="AY10" s="46"/>
      <c r="AZ10" s="46"/>
      <c r="BA10" s="46"/>
      <c r="BB10" s="46">
        <f>データ!X6</f>
        <v>3337.88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PJCXfFTAx7a1syXR3tSqZRocd+nRY5JeJKpoKMVIgaE0WMmV6H0e0rXa5/jrVMVpFCiMDN7XaqUV3xDXG6Kqg==" saltValue="mZ1jrFz8Qxt3aJzw6T8S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412074</v>
      </c>
      <c r="D6" s="33">
        <f t="shared" si="3"/>
        <v>46</v>
      </c>
      <c r="E6" s="33">
        <f t="shared" si="3"/>
        <v>17</v>
      </c>
      <c r="F6" s="33">
        <f t="shared" si="3"/>
        <v>1</v>
      </c>
      <c r="G6" s="33">
        <f t="shared" si="3"/>
        <v>0</v>
      </c>
      <c r="H6" s="33" t="str">
        <f t="shared" si="3"/>
        <v>佐賀県　鹿島市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60.79</v>
      </c>
      <c r="P6" s="34">
        <f t="shared" si="3"/>
        <v>42.2</v>
      </c>
      <c r="Q6" s="34">
        <f t="shared" si="3"/>
        <v>88.68</v>
      </c>
      <c r="R6" s="34">
        <f t="shared" si="3"/>
        <v>2640</v>
      </c>
      <c r="S6" s="34">
        <f t="shared" si="3"/>
        <v>28606</v>
      </c>
      <c r="T6" s="34">
        <f t="shared" si="3"/>
        <v>112.12</v>
      </c>
      <c r="U6" s="34">
        <f t="shared" si="3"/>
        <v>255.14</v>
      </c>
      <c r="V6" s="34">
        <f t="shared" si="3"/>
        <v>11983</v>
      </c>
      <c r="W6" s="34">
        <f t="shared" si="3"/>
        <v>3.59</v>
      </c>
      <c r="X6" s="34">
        <f t="shared" si="3"/>
        <v>3337.88</v>
      </c>
      <c r="Y6" s="35" t="str">
        <f>IF(Y7="",NA(),Y7)</f>
        <v>-</v>
      </c>
      <c r="Z6" s="35" t="str">
        <f t="shared" ref="Z6:AH6" si="4">IF(Z7="",NA(),Z7)</f>
        <v>-</v>
      </c>
      <c r="AA6" s="35" t="str">
        <f t="shared" si="4"/>
        <v>-</v>
      </c>
      <c r="AB6" s="35" t="str">
        <f t="shared" si="4"/>
        <v>-</v>
      </c>
      <c r="AC6" s="35">
        <f t="shared" si="4"/>
        <v>107.93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51.66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72.91</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205.05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42.92</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72.790000000000006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3.57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412074</v>
      </c>
      <c r="D7" s="37">
        <v>46</v>
      </c>
      <c r="E7" s="37">
        <v>17</v>
      </c>
      <c r="F7" s="37">
        <v>1</v>
      </c>
      <c r="G7" s="37">
        <v>0</v>
      </c>
      <c r="H7" s="37" t="s">
        <v>96</v>
      </c>
      <c r="I7" s="37" t="s">
        <v>97</v>
      </c>
      <c r="J7" s="37" t="s">
        <v>98</v>
      </c>
      <c r="K7" s="37" t="s">
        <v>99</v>
      </c>
      <c r="L7" s="37" t="s">
        <v>100</v>
      </c>
      <c r="M7" s="37" t="s">
        <v>101</v>
      </c>
      <c r="N7" s="38" t="s">
        <v>102</v>
      </c>
      <c r="O7" s="38">
        <v>60.79</v>
      </c>
      <c r="P7" s="38">
        <v>42.2</v>
      </c>
      <c r="Q7" s="38">
        <v>88.68</v>
      </c>
      <c r="R7" s="38">
        <v>2640</v>
      </c>
      <c r="S7" s="38">
        <v>28606</v>
      </c>
      <c r="T7" s="38">
        <v>112.12</v>
      </c>
      <c r="U7" s="38">
        <v>255.14</v>
      </c>
      <c r="V7" s="38">
        <v>11983</v>
      </c>
      <c r="W7" s="38">
        <v>3.59</v>
      </c>
      <c r="X7" s="38">
        <v>3337.88</v>
      </c>
      <c r="Y7" s="38" t="s">
        <v>102</v>
      </c>
      <c r="Z7" s="38" t="s">
        <v>102</v>
      </c>
      <c r="AA7" s="38" t="s">
        <v>102</v>
      </c>
      <c r="AB7" s="38" t="s">
        <v>102</v>
      </c>
      <c r="AC7" s="38">
        <v>107.93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51.66</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72.91</v>
      </c>
      <c r="BV7" s="38" t="s">
        <v>102</v>
      </c>
      <c r="BW7" s="38" t="s">
        <v>102</v>
      </c>
      <c r="BX7" s="38" t="s">
        <v>102</v>
      </c>
      <c r="BY7" s="38" t="s">
        <v>102</v>
      </c>
      <c r="BZ7" s="38">
        <v>82.65</v>
      </c>
      <c r="CA7" s="38">
        <v>98.96</v>
      </c>
      <c r="CB7" s="38" t="s">
        <v>102</v>
      </c>
      <c r="CC7" s="38" t="s">
        <v>102</v>
      </c>
      <c r="CD7" s="38" t="s">
        <v>102</v>
      </c>
      <c r="CE7" s="38" t="s">
        <v>102</v>
      </c>
      <c r="CF7" s="38">
        <v>205.05</v>
      </c>
      <c r="CG7" s="38" t="s">
        <v>102</v>
      </c>
      <c r="CH7" s="38" t="s">
        <v>102</v>
      </c>
      <c r="CI7" s="38" t="s">
        <v>102</v>
      </c>
      <c r="CJ7" s="38" t="s">
        <v>102</v>
      </c>
      <c r="CK7" s="38">
        <v>186.3</v>
      </c>
      <c r="CL7" s="38">
        <v>134.52000000000001</v>
      </c>
      <c r="CM7" s="38" t="s">
        <v>102</v>
      </c>
      <c r="CN7" s="38" t="s">
        <v>102</v>
      </c>
      <c r="CO7" s="38" t="s">
        <v>102</v>
      </c>
      <c r="CP7" s="38" t="s">
        <v>102</v>
      </c>
      <c r="CQ7" s="38">
        <v>42.92</v>
      </c>
      <c r="CR7" s="38" t="s">
        <v>102</v>
      </c>
      <c r="CS7" s="38" t="s">
        <v>102</v>
      </c>
      <c r="CT7" s="38" t="s">
        <v>102</v>
      </c>
      <c r="CU7" s="38" t="s">
        <v>102</v>
      </c>
      <c r="CV7" s="38">
        <v>50.53</v>
      </c>
      <c r="CW7" s="38">
        <v>59.57</v>
      </c>
      <c r="CX7" s="38" t="s">
        <v>102</v>
      </c>
      <c r="CY7" s="38" t="s">
        <v>102</v>
      </c>
      <c r="CZ7" s="38" t="s">
        <v>102</v>
      </c>
      <c r="DA7" s="38" t="s">
        <v>102</v>
      </c>
      <c r="DB7" s="38">
        <v>72.790000000000006</v>
      </c>
      <c r="DC7" s="38" t="s">
        <v>102</v>
      </c>
      <c r="DD7" s="38" t="s">
        <v>102</v>
      </c>
      <c r="DE7" s="38" t="s">
        <v>102</v>
      </c>
      <c r="DF7" s="38" t="s">
        <v>102</v>
      </c>
      <c r="DG7" s="38">
        <v>82.08</v>
      </c>
      <c r="DH7" s="38">
        <v>95.57</v>
      </c>
      <c r="DI7" s="38" t="s">
        <v>102</v>
      </c>
      <c r="DJ7" s="38" t="s">
        <v>102</v>
      </c>
      <c r="DK7" s="38" t="s">
        <v>102</v>
      </c>
      <c r="DL7" s="38" t="s">
        <v>102</v>
      </c>
      <c r="DM7" s="38">
        <v>3.57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cp:lastPrinted>2022-01-24T05:51:29Z</cp:lastPrinted>
  <dcterms:created xsi:type="dcterms:W3CDTF">2021-12-03T07:19:02Z</dcterms:created>
  <dcterms:modified xsi:type="dcterms:W3CDTF">2022-03-23T01:05:02Z</dcterms:modified>
  <cp:category/>
</cp:coreProperties>
</file>