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aisei2\Desktop\"/>
    </mc:Choice>
  </mc:AlternateContent>
  <workbookProtection workbookAlgorithmName="SHA-512" workbookHashValue="fT/CWlws1TTUgrElh/zqCUhUuVNP5bXyHyDki6pJmM4Ntjrx7C3rAynkr8AEAdmSFsS0v462px18mmr3OVyoUQ==" workbookSaltValue="Ec7lMoFRNl05lSpRDNFzNg=="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I10" i="4" s="1"/>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G85" i="4"/>
  <c r="F85" i="4"/>
  <c r="E85" i="4"/>
  <c r="BB10" i="4"/>
  <c r="AT10" i="4"/>
  <c r="AL10" i="4"/>
  <c r="W10" i="4"/>
  <c r="B10" i="4"/>
  <c r="AT8" i="4"/>
  <c r="AD8" i="4"/>
  <c r="P8" i="4"/>
  <c r="B8"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<sst xmlns="http://schemas.openxmlformats.org/spreadsheetml/2006/main" count="228" uniqueCount="114">
  <si>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</si>
  <si>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</si>
  <si>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</si>
  <si>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</si>
  <si>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</si>
  <si>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</si>
  <si>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</si>
  <si>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</si>
  <si>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</si>
  <si>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</si>
  <si>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</si>
  <si>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</si>
  <si>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</si>
  <si>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</si>
  <si>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</si>
  <si>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</si>
  <si>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</si>
  <si>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</si>
  <si>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</si>
  <si>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</si>
  <si>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</si>
  <si>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</si>
  <si>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</si>
  <si>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</si>
  <si>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</si>
  <si>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</si>
  <si>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</si>
  <si>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</si>
  <si>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</si>
  <si>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</si>
  <si>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</si>
  <si>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</si>
  <si>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</si>
  <si>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</si>
  <si>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</si>
  <si>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</si>
  <si>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</si>
  <si>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</si>
  <si>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</si>
  <si>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</si>
  <si>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</si>
  <si>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</si>
  <si>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</si>
  <si>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</si>
  <si>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</si>
  <si>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</si>
  <si>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</si>
  <si>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</si>
  <si>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</si>
  <si>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</si>
  <si>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</si>
  <si>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</si>
  <si>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</si>
  <si>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</si>
  <si>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</si>
  <si>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</si>
  <si>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</si>
  <si>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</si>
  <si>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</si>
  <si>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</si>
  <si>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</si>
  <si>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</si>
  <si>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</si>
  <si>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</si>
  <si>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</si>
  <si>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</si>
  <si>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</si>
  <si>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</si>
  <si>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</si>
  <si>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</si>
  <si>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</si>
  <si>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</si>
  <si>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</si>
  <si>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</si>
  <si>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</si>
  <si>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</si>
  <si>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</si>
  <si>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</si>
  <si>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</si>
  <si>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</si>
  <si>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</si>
  <si>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</si>
  <si>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</si>
  <si>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</si>
  <si>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</si>
  <si>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</si>
  <si>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</si>
  <si>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</si>
  <si>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</si>
  <si>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</si>
  <si>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</si>
  <si>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</si>
  <si>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鹿島市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</si>
  <si>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</si>
  <si>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</si>
  <si>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</si>
  <si>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</si>
  <si>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</si>
  <si>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</si>
  <si>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</si>
  <si>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</si>
  <si>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</si>
  <si>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</si>
  <si>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</si>
  <si>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</si>
  <si>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</si>
  <si>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</si>
  <si>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</si>
  <si>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</si>
  <si>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</si>
  <si>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</si>
  <si>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xml:space="preserve">　耐用年数を超える管路の増加が見込まれているため、有形固定資産減価償却率が平均より高い傾向にある。　
</t>
    </r>
    <r>
      <rPr>
        <sz val="11"/>
        <rFont val="ＭＳ ゴシック"/>
        <family val="3"/>
        <charset val="128"/>
      </rPr>
      <t>　新しい配水池築造事業等の大型事業を実施したことや布設替等により管路の更新が進んだため、管路経年化率は昨年度より低下し、管路更新率は上昇した。
　今後は、中長期財政計画を基に効率的な管路の更新を図る必要がある。</t>
    </r>
    <rPh sb="69" eb="71">
      <t>ジッシ</t>
    </rPh>
    <rPh sb="76" eb="79">
      <t>フセツカ</t>
    </rPh>
    <rPh sb="79" eb="80">
      <t>トウ</t>
    </rPh>
    <rPh sb="83" eb="85">
      <t>カンロ</t>
    </rPh>
    <rPh sb="86" eb="88">
      <t>コウシン</t>
    </rPh>
    <rPh sb="89" eb="90">
      <t>スス</t>
    </rPh>
    <rPh sb="102" eb="105">
      <t>サクネンド</t>
    </rPh>
    <rPh sb="107" eb="109">
      <t>テイカ</t>
    </rPh>
    <rPh sb="117" eb="119">
      <t>ジョウショウ</t>
    </rPh>
    <rPh sb="137" eb="139">
      <t>サクネン</t>
    </rPh>
    <rPh sb="141" eb="143">
      <t>シタマワ</t>
    </rPh>
    <rPh sb="148" eb="150">
      <t>ヘイキン</t>
    </rPh>
    <rPh sb="152" eb="153">
      <t>ヒクカンロコウシンリツアタラハイスイチチクゾウジギョウトウオオガタジギョウオコナサクネンシタマワコンゴチュウチョウキザイセイケイカクモトコウリツテキカンロコウシンハカヒツヨウ</t>
    </rPh>
    <phoneticPr fontId="4"/>
  </si>
  <si>
    <t>　経常収支は、給水収益の増加等により、昨年度と比較して上昇しており、黒字が続いている。
　しかし、今後の課題として、管路を含む水道施設の老朽化が進み、更新や耐震化に多くの費用が必要となるため、中長期財政計画に基づき、水道施設の計画的更新と安定した給水体制の確保に努める。</t>
    <rPh sb="1" eb="3">
      <t>ケイジョウ</t>
    </rPh>
    <rPh sb="3" eb="5">
      <t>シュウシ</t>
    </rPh>
    <rPh sb="7" eb="11">
      <t>キュウスイシュウエキ</t>
    </rPh>
    <rPh sb="12" eb="14">
      <t>ゾウカ</t>
    </rPh>
    <rPh sb="14" eb="15">
      <t>トウ</t>
    </rPh>
    <rPh sb="19" eb="21">
      <t>サクネン</t>
    </rPh>
    <rPh sb="21" eb="22">
      <t>ド</t>
    </rPh>
    <rPh sb="23" eb="25">
      <t>ヒカク</t>
    </rPh>
    <rPh sb="27" eb="29">
      <t>ジョウショウ</t>
    </rPh>
    <rPh sb="34" eb="36">
      <t>クロジ</t>
    </rPh>
    <rPh sb="37" eb="38">
      <t>ツヅ</t>
    </rPh>
    <rPh sb="49" eb="51">
      <t>コンゴ</t>
    </rPh>
    <rPh sb="52" eb="54">
      <t>カダイ</t>
    </rPh>
    <rPh sb="58" eb="60">
      <t>カンロ</t>
    </rPh>
    <rPh sb="61" eb="62">
      <t>フク</t>
    </rPh>
    <rPh sb="63" eb="65">
      <t>スイドウ</t>
    </rPh>
    <rPh sb="65" eb="67">
      <t>シセツ</t>
    </rPh>
    <rPh sb="68" eb="71">
      <t>ロウキュウカ</t>
    </rPh>
    <rPh sb="72" eb="73">
      <t>スス</t>
    </rPh>
    <rPh sb="75" eb="77">
      <t>コウシン</t>
    </rPh>
    <rPh sb="78" eb="81">
      <t>タイシンカ</t>
    </rPh>
    <rPh sb="82" eb="83">
      <t>オオ</t>
    </rPh>
    <rPh sb="85" eb="87">
      <t>ヒヨウ</t>
    </rPh>
    <rPh sb="88" eb="90">
      <t>ヒツヨウ</t>
    </rPh>
    <rPh sb="96" eb="99">
      <t>チュウチョウキ</t>
    </rPh>
    <rPh sb="99" eb="101">
      <t>ザイセイ</t>
    </rPh>
    <rPh sb="101" eb="103">
      <t>ケイカク</t>
    </rPh>
    <rPh sb="104" eb="105">
      <t>モト</t>
    </rPh>
    <rPh sb="108" eb="110">
      <t>スイドウ</t>
    </rPh>
    <rPh sb="110" eb="112">
      <t>シセツ</t>
    </rPh>
    <rPh sb="113" eb="116">
      <t>ケイカクテキ</t>
    </rPh>
    <rPh sb="116" eb="118">
      <t>コウシン</t>
    </rPh>
    <rPh sb="119" eb="121">
      <t>アンテイ</t>
    </rPh>
    <rPh sb="123" eb="125">
      <t>キュウスイ</t>
    </rPh>
    <rPh sb="125" eb="127">
      <t>タイセイ</t>
    </rPh>
    <rPh sb="128" eb="130">
      <t>カクホ</t>
    </rPh>
    <rPh sb="131" eb="132">
      <t>ツト</t>
    </rPh>
    <phoneticPr fontId="4"/>
  </si>
  <si>
    <r>
      <t>　経常収支比率について、令和2年度は新型コロナウイルス感染症の影響による外出自粛に伴い家庭での需要が増えたため、給水収益が増加したことや減価償却費、支払利息の減少等により前年度より高くなった。
　流動比率は、企業債償還が年々減少していることに伴い改善されつつあり、平均値との差が縮まった。
　給水収益に対する企業債残高は、新規の配水池築造事業を令和5年度まで計画しているため、今後も高い水準で推移すると見込まれる。
　減価償却費や支払利息等の経常経費の減少により、給水原価は低下しており、料金回収率は類似団体と比較して高く、前年度よりも上昇している。　
　</t>
    </r>
    <r>
      <rPr>
        <sz val="11"/>
        <rFont val="ＭＳ ゴシック"/>
        <family val="3"/>
        <charset val="128"/>
      </rPr>
      <t>施設利用率は、家庭での需要が増え、一日の平均配水量が増加したため、前年度より上昇した。</t>
    </r>
    <r>
      <rPr>
        <sz val="11"/>
        <color theme="1"/>
        <rFont val="ＭＳ ゴシック"/>
        <family val="3"/>
        <charset val="128"/>
      </rPr>
      <t xml:space="preserve">
　有収率は、昨年より下回っており、引き続き給水エリアの漏水調査を実施し改善に努める。
　　</t>
    </r>
    <rPh sb="1" eb="7">
      <t>ケイジョウシュウシヒリツ</t>
    </rPh>
    <rPh sb="12" eb="14">
      <t>レイワ</t>
    </rPh>
    <rPh sb="15" eb="17">
      <t>ネンド</t>
    </rPh>
    <rPh sb="18" eb="20">
      <t>シンガタ</t>
    </rPh>
    <rPh sb="27" eb="30">
      <t>カンセンショウ</t>
    </rPh>
    <rPh sb="31" eb="33">
      <t>エイキョウ</t>
    </rPh>
    <rPh sb="36" eb="40">
      <t>ガイシュツジシュク</t>
    </rPh>
    <rPh sb="41" eb="42">
      <t>トモナ</t>
    </rPh>
    <rPh sb="43" eb="45">
      <t>カテイ</t>
    </rPh>
    <rPh sb="47" eb="49">
      <t>ジュヨウ</t>
    </rPh>
    <rPh sb="50" eb="51">
      <t>フ</t>
    </rPh>
    <rPh sb="56" eb="60">
      <t>キュウスイシュウエキ</t>
    </rPh>
    <rPh sb="61" eb="63">
      <t>ゾウカ</t>
    </rPh>
    <rPh sb="68" eb="73">
      <t>ゲンカショウキャクヒ</t>
    </rPh>
    <rPh sb="74" eb="78">
      <t>シハライリソク</t>
    </rPh>
    <rPh sb="79" eb="82">
      <t>ゲンショウトウ</t>
    </rPh>
    <rPh sb="85" eb="88">
      <t>ゼンネンド</t>
    </rPh>
    <rPh sb="90" eb="91">
      <t>タカ</t>
    </rPh>
    <rPh sb="110" eb="112">
      <t>ネンネン</t>
    </rPh>
    <rPh sb="161" eb="163">
      <t>シンキ</t>
    </rPh>
    <rPh sb="164" eb="169">
      <t>ハイスイチチクゾウ</t>
    </rPh>
    <rPh sb="169" eb="171">
      <t>ジギョウ</t>
    </rPh>
    <rPh sb="172" eb="174">
      <t>レイワ</t>
    </rPh>
    <rPh sb="175" eb="177">
      <t>ネンド</t>
    </rPh>
    <rPh sb="179" eb="181">
      <t>ケイカク</t>
    </rPh>
    <rPh sb="188" eb="190">
      <t>コンゴ</t>
    </rPh>
    <rPh sb="191" eb="192">
      <t>タカ</t>
    </rPh>
    <rPh sb="193" eb="195">
      <t>スイジュン</t>
    </rPh>
    <rPh sb="196" eb="198">
      <t>スイイ</t>
    </rPh>
    <rPh sb="201" eb="203">
      <t>ミコ</t>
    </rPh>
    <rPh sb="209" eb="214">
      <t>ゲンカショウキャクヒ</t>
    </rPh>
    <rPh sb="215" eb="219">
      <t>シハライリソク</t>
    </rPh>
    <rPh sb="219" eb="220">
      <t>トウ</t>
    </rPh>
    <rPh sb="221" eb="225">
      <t>ケイジョウケイヒ</t>
    </rPh>
    <rPh sb="226" eb="228">
      <t>ゲンショウ</t>
    </rPh>
    <rPh sb="232" eb="236">
      <t>キュウスイゲンカ</t>
    </rPh>
    <rPh sb="237" eb="239">
      <t>テイカ</t>
    </rPh>
    <rPh sb="244" eb="249">
      <t>リョウキンカイシュウリツ</t>
    </rPh>
    <rPh sb="250" eb="254">
      <t>ルイジダンタイ</t>
    </rPh>
    <rPh sb="255" eb="257">
      <t>ヒカク</t>
    </rPh>
    <rPh sb="259" eb="260">
      <t>タカ</t>
    </rPh>
    <rPh sb="262" eb="265">
      <t>ゼンネンド</t>
    </rPh>
    <rPh sb="268" eb="270">
      <t>ジョウショウ</t>
    </rPh>
    <rPh sb="276" eb="278">
      <t>ゲンカ</t>
    </rPh>
    <rPh sb="278" eb="280">
      <t>ショウキャク</t>
    </rPh>
    <rPh sb="280" eb="281">
      <t>ヒ</t>
    </rPh>
    <rPh sb="282" eb="284">
      <t>シハライ</t>
    </rPh>
    <rPh sb="285" eb="287">
      <t>カテイ</t>
    </rPh>
    <rPh sb="289" eb="291">
      <t>ジュヨウ</t>
    </rPh>
    <rPh sb="299" eb="301">
      <t>キュウスイ</t>
    </rPh>
    <rPh sb="301" eb="303">
      <t>ゲンカ</t>
    </rPh>
    <rPh sb="304" eb="306">
      <t>ゾウカ</t>
    </rPh>
    <rPh sb="307" eb="309">
      <t>リョウキン</t>
    </rPh>
    <rPh sb="309" eb="311">
      <t>カイシュウ</t>
    </rPh>
    <rPh sb="311" eb="314">
      <t>ゼンネンド</t>
    </rPh>
    <rPh sb="316" eb="318">
      <t>ジョウショウ</t>
    </rPh>
    <rPh sb="320" eb="322">
      <t>シセツ</t>
    </rPh>
    <rPh sb="322" eb="324">
      <t>リヨウ</t>
    </rPh>
    <rPh sb="324" eb="325">
      <t>リツ</t>
    </rPh>
    <rPh sb="327" eb="329">
      <t>キュウスイ</t>
    </rPh>
    <rPh sb="329" eb="331">
      <t>ジンコウ</t>
    </rPh>
    <rPh sb="332" eb="334">
      <t>ゲンショウ</t>
    </rPh>
    <rPh sb="337" eb="339">
      <t>イチニチ</t>
    </rPh>
    <rPh sb="340" eb="342">
      <t>ヘイキン</t>
    </rPh>
    <rPh sb="342" eb="344">
      <t>ハイスイ</t>
    </rPh>
    <rPh sb="344" eb="345">
      <t>リョウ</t>
    </rPh>
    <rPh sb="346" eb="348">
      <t>ゲンショウ</t>
    </rPh>
    <rPh sb="353" eb="354">
      <t>ユル</t>
    </rPh>
    <rPh sb="354" eb="356">
      <t>ジッシ</t>
    </rPh>
    <rPh sb="357" eb="359">
      <t>ゲンショウ</t>
    </rPh>
    <rPh sb="364" eb="367">
      <t>ユウシュウリツ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</si>
</sst>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0.52</c:v>
                </c:pt>
                <c:pt idx="1">
                  <c:v>0.01</c:v>
                </c:pt>
                <c:pt idx="2">
                  <c:v>0.32</c:v>
                </c:pt>
                <c:pt idx="3">
                  <c:v>0.05</c:v>
                </c:pt>
                <c:pt idx="4">
                  <c:v>1.63</c:v>
                </c:pt>
              </c:numCache>
            </c:numRef>
          </c:val>
          <c:extLst>
            <c:ext xmlns:c16="http://schemas.microsoft.com/office/drawing/2014/chart" uri="{C3380CC4-5D6E-409C-BE32-E72D297353CC}">
              <c16:uniqueId val="{00000000-8DDB-4091-B734-6FCA3BBD799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8DDB-4091-B734-6FCA3BBD799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59.75</c:v>
                </c:pt>
                <c:pt idx="1">
                  <c:v>59.16</c:v>
                </c:pt>
                <c:pt idx="2">
                  <c:v>58.83</c:v>
                </c:pt>
                <c:pt idx="3">
                  <c:v>58.08</c:v>
                </c:pt>
                <c:pt idx="4">
                  <c:v>59.11</c:v>
                </c:pt>
              </c:numCache>
            </c:numRef>
          </c:val>
          <c:extLst>
            <c:ext xmlns:c16="http://schemas.microsoft.com/office/drawing/2014/chart" uri="{C3380CC4-5D6E-409C-BE32-E72D297353CC}">
              <c16:uniqueId val="{00000000-4872-4E5C-A53D-6A7D4D314E6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4872-4E5C-A53D-6A7D4D314E6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80.489999999999995</c:v>
                </c:pt>
                <c:pt idx="1">
                  <c:v>80.33</c:v>
                </c:pt>
                <c:pt idx="2">
                  <c:v>79.900000000000006</c:v>
                </c:pt>
                <c:pt idx="3">
                  <c:v>79.319999999999993</c:v>
                </c:pt>
                <c:pt idx="4">
                  <c:v>78.73</c:v>
                </c:pt>
              </c:numCache>
            </c:numRef>
          </c:val>
          <c:extLst>
            <c:ext xmlns:c16="http://schemas.microsoft.com/office/drawing/2014/chart" uri="{C3380CC4-5D6E-409C-BE32-E72D297353CC}">
              <c16:uniqueId val="{00000000-D10E-44ED-80F0-AABD4AF5B5E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D10E-44ED-80F0-AABD4AF5B5E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122.7</c:v>
                </c:pt>
                <c:pt idx="1">
                  <c:v>126.99</c:v>
                </c:pt>
                <c:pt idx="2">
                  <c:v>125.5</c:v>
                </c:pt>
                <c:pt idx="3">
                  <c:v>128.41999999999999</c:v>
                </c:pt>
                <c:pt idx="4">
                  <c:v>131.13</c:v>
                </c:pt>
              </c:numCache>
            </c:numRef>
          </c:val>
          <c:extLst>
            <c:ext xmlns:c16="http://schemas.microsoft.com/office/drawing/2014/chart" uri="{C3380CC4-5D6E-409C-BE32-E72D297353CC}">
              <c16:uniqueId val="{00000000-ABA3-463C-801B-A7B0B21F25D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ABA3-463C-801B-A7B0B21F25D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59.09</c:v>
                </c:pt>
                <c:pt idx="1">
                  <c:v>61.17</c:v>
                </c:pt>
                <c:pt idx="2">
                  <c:v>62.69</c:v>
                </c:pt>
                <c:pt idx="3">
                  <c:v>64.349999999999994</c:v>
                </c:pt>
                <c:pt idx="4">
                  <c:v>60.42</c:v>
                </c:pt>
              </c:numCache>
            </c:numRef>
          </c:val>
          <c:extLst>
            <c:ext xmlns:c16="http://schemas.microsoft.com/office/drawing/2014/chart" uri="{C3380CC4-5D6E-409C-BE32-E72D297353CC}">
              <c16:uniqueId val="{00000000-766A-4DED-9AF0-9648BB79736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766A-4DED-9AF0-9648BB79736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5.83</c:v>
                </c:pt>
                <c:pt idx="1">
                  <c:v>6.46</c:v>
                </c:pt>
                <c:pt idx="2">
                  <c:v>6.56</c:v>
                </c:pt>
                <c:pt idx="3">
                  <c:v>7.44</c:v>
                </c:pt>
                <c:pt idx="4">
                  <c:v>7.3</c:v>
                </c:pt>
              </c:numCache>
            </c:numRef>
          </c:val>
          <c:extLst>
            <c:ext xmlns:c16="http://schemas.microsoft.com/office/drawing/2014/chart" uri="{C3380CC4-5D6E-409C-BE32-E72D297353CC}">
              <c16:uniqueId val="{00000000-DA3A-49F4-B8B9-55F516BC967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DA3A-49F4-B8B9-55F516BC967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58-469A-9A64-57787F49C0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6958-469A-9A64-57787F49C0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228.47</c:v>
                </c:pt>
                <c:pt idx="1">
                  <c:v>232.9</c:v>
                </c:pt>
                <c:pt idx="2">
                  <c:v>278.77999999999997</c:v>
                </c:pt>
                <c:pt idx="3">
                  <c:v>322.98</c:v>
                </c:pt>
                <c:pt idx="4">
                  <c:v>349.37</c:v>
                </c:pt>
              </c:numCache>
            </c:numRef>
          </c:val>
          <c:extLst>
            <c:ext xmlns:c16="http://schemas.microsoft.com/office/drawing/2014/chart" uri="{C3380CC4-5D6E-409C-BE32-E72D297353CC}">
              <c16:uniqueId val="{00000000-B0B0-4C0A-83EF-39A9641F74E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B0B0-4C0A-83EF-39A9641F74E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477.88</c:v>
                </c:pt>
                <c:pt idx="1">
                  <c:v>441.58</c:v>
                </c:pt>
                <c:pt idx="2">
                  <c:v>417.77</c:v>
                </c:pt>
                <c:pt idx="3">
                  <c:v>485.56</c:v>
                </c:pt>
                <c:pt idx="4">
                  <c:v>485.71</c:v>
                </c:pt>
              </c:numCache>
            </c:numRef>
          </c:val>
          <c:extLst>
            <c:ext xmlns:c16="http://schemas.microsoft.com/office/drawing/2014/chart" uri="{C3380CC4-5D6E-409C-BE32-E72D297353CC}">
              <c16:uniqueId val="{00000000-9C53-4289-99D0-BFEB18B8FCD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9C53-4289-99D0-BFEB18B8FCD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119.64</c:v>
                </c:pt>
                <c:pt idx="1">
                  <c:v>124.54</c:v>
                </c:pt>
                <c:pt idx="2">
                  <c:v>122.55</c:v>
                </c:pt>
                <c:pt idx="3">
                  <c:v>125.7</c:v>
                </c:pt>
                <c:pt idx="4">
                  <c:v>127.56</c:v>
                </c:pt>
              </c:numCache>
            </c:numRef>
          </c:val>
          <c:extLst>
            <c:ext xmlns:c16="http://schemas.microsoft.com/office/drawing/2014/chart" uri="{C3380CC4-5D6E-409C-BE32-E72D297353CC}">
              <c16:uniqueId val="{00000000-BF01-4993-BB9F-DA3876026CB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BF01-4993-BB9F-DA3876026CB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170.49</c:v>
                </c:pt>
                <c:pt idx="1">
                  <c:v>163.79</c:v>
                </c:pt>
                <c:pt idx="2">
                  <c:v>166.64</c:v>
                </c:pt>
                <c:pt idx="3">
                  <c:v>162.36000000000001</c:v>
                </c:pt>
                <c:pt idx="4">
                  <c:v>159.62</c:v>
                </c:pt>
              </c:numCache>
            </c:numRef>
          </c:val>
          <c:extLst>
            <c:ext xmlns:c16="http://schemas.microsoft.com/office/drawing/2014/chart" uri="{C3380CC4-5D6E-409C-BE32-E72D297353CC}">
              <c16:uniqueId val="{00000000-722B-427D-B837-0C53A7C57DE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722B-427D-B837-0C53A7C57DE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佐賀県　鹿島市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28606</v>
      </c>
      <c r="AM8" s="61"/>
      <c r="AN8" s="61"/>
      <c r="AO8" s="61"/>
      <c r="AP8" s="61"/>
      <c r="AQ8" s="61"/>
      <c r="AR8" s="61"/>
      <c r="AS8" s="61"/>
      <c r="AT8" s="52">
        <f>データ!$S$6</f>
        <v>112.12</v>
      </c>
      <c r="AU8" s="53"/>
      <c r="AV8" s="53"/>
      <c r="AW8" s="53"/>
      <c r="AX8" s="53"/>
      <c r="AY8" s="53"/>
      <c r="AZ8" s="53"/>
      <c r="BA8" s="53"/>
      <c r="BB8" s="54">
        <f>データ!$T$6</f>
        <v>255.14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67.94</v>
      </c>
      <c r="J10" s="53"/>
      <c r="K10" s="53"/>
      <c r="L10" s="53"/>
      <c r="M10" s="53"/>
      <c r="N10" s="53"/>
      <c r="O10" s="64"/>
      <c r="P10" s="54">
        <f>データ!$P$6</f>
        <v>87.48</v>
      </c>
      <c r="Q10" s="54"/>
      <c r="R10" s="54"/>
      <c r="S10" s="54"/>
      <c r="T10" s="54"/>
      <c r="U10" s="54"/>
      <c r="V10" s="54"/>
      <c r="W10" s="61">
        <f>データ!$Q$6</f>
        <v>3960</v>
      </c>
      <c r="X10" s="61"/>
      <c r="Y10" s="61"/>
      <c r="Z10" s="61"/>
      <c r="AA10" s="61"/>
      <c r="AB10" s="61"/>
      <c r="AC10" s="61"/>
      <c r="AD10" s="2"/>
      <c r="AE10" s="2"/>
      <c r="AF10" s="2"/>
      <c r="AG10" s="2"/>
      <c r="AH10" s="4"/>
      <c r="AI10" s="4"/>
      <c r="AJ10" s="4"/>
      <c r="AK10" s="4"/>
      <c r="AL10" s="61">
        <f>データ!$U$6</f>
        <v>24840</v>
      </c>
      <c r="AM10" s="61"/>
      <c r="AN10" s="61"/>
      <c r="AO10" s="61"/>
      <c r="AP10" s="61"/>
      <c r="AQ10" s="61"/>
      <c r="AR10" s="61"/>
      <c r="AS10" s="61"/>
      <c r="AT10" s="52">
        <f>データ!$V$6</f>
        <v>28.23</v>
      </c>
      <c r="AU10" s="53"/>
      <c r="AV10" s="53"/>
      <c r="AW10" s="53"/>
      <c r="AX10" s="53"/>
      <c r="AY10" s="53"/>
      <c r="AZ10" s="53"/>
      <c r="BA10" s="53"/>
      <c r="BB10" s="54">
        <f>データ!$W$6</f>
        <v>879.91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0"/>
      <c r="BM44" s="91"/>
      <c r="BN44" s="91"/>
      <c r="BO44" s="91"/>
      <c r="BP44" s="91"/>
      <c r="BQ44" s="91"/>
      <c r="BR44" s="91"/>
      <c r="BS44" s="91"/>
      <c r="BT44" s="91"/>
      <c r="BU44" s="91"/>
      <c r="BV44" s="91"/>
      <c r="BW44" s="91"/>
      <c r="BX44" s="91"/>
      <c r="BY44" s="91"/>
      <c r="BZ44" s="9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alY180w45o6FqLms2yJxVEHT/AZjyJwcSZdn88tsrshBlousDNddce2oGZ/8cPf9GUFxVlFMsG0kNAAkrPPzg==" saltValue="9fll2nFzbULjnPofAsRaD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27</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52</v>
      </c>
      <c r="B4" s="31"/>
      <c r="C4" s="31"/>
      <c r="D4" s="31"/>
      <c r="E4" s="31"/>
      <c r="F4" s="31"/>
      <c r="G4" s="31"/>
      <c r="H4" s="97"/>
      <c r="I4" s="98"/>
      <c r="J4" s="98"/>
      <c r="K4" s="98"/>
      <c r="L4" s="98"/>
      <c r="M4" s="98"/>
      <c r="N4" s="98"/>
      <c r="O4" s="98"/>
      <c r="P4" s="98"/>
      <c r="Q4" s="98"/>
      <c r="R4" s="98"/>
      <c r="S4" s="98"/>
      <c r="T4" s="98"/>
      <c r="U4" s="98"/>
      <c r="V4" s="98"/>
      <c r="W4" s="99"/>
      <c r="X4" s="93" t="s">
        <v>53</v>
      </c>
      <c r="Y4" s="93"/>
      <c r="Z4" s="93"/>
      <c r="AA4" s="93"/>
      <c r="AB4" s="93"/>
      <c r="AC4" s="93"/>
      <c r="AD4" s="93"/>
      <c r="AE4" s="93"/>
      <c r="AF4" s="93"/>
      <c r="AG4" s="93"/>
      <c r="AH4" s="93"/>
      <c r="AI4" s="93" t="s">
        <v>54</v>
      </c>
      <c r="AJ4" s="93"/>
      <c r="AK4" s="93"/>
      <c r="AL4" s="93"/>
      <c r="AM4" s="93"/>
      <c r="AN4" s="93"/>
      <c r="AO4" s="93"/>
      <c r="AP4" s="93"/>
      <c r="AQ4" s="93"/>
      <c r="AR4" s="93"/>
      <c r="AS4" s="93"/>
      <c r="AT4" s="93" t="s">
        <v>55</v>
      </c>
      <c r="AU4" s="93"/>
      <c r="AV4" s="93"/>
      <c r="AW4" s="93"/>
      <c r="AX4" s="93"/>
      <c r="AY4" s="93"/>
      <c r="AZ4" s="93"/>
      <c r="BA4" s="93"/>
      <c r="BB4" s="93"/>
      <c r="BC4" s="93"/>
      <c r="BD4" s="93"/>
      <c r="BE4" s="93" t="s">
        <v>56</v>
      </c>
      <c r="BF4" s="93"/>
      <c r="BG4" s="93"/>
      <c r="BH4" s="93"/>
      <c r="BI4" s="93"/>
      <c r="BJ4" s="93"/>
      <c r="BK4" s="93"/>
      <c r="BL4" s="93"/>
      <c r="BM4" s="93"/>
      <c r="BN4" s="93"/>
      <c r="BO4" s="93"/>
      <c r="BP4" s="93" t="s">
        <v>57</v>
      </c>
      <c r="BQ4" s="93"/>
      <c r="BR4" s="93"/>
      <c r="BS4" s="93"/>
      <c r="BT4" s="93"/>
      <c r="BU4" s="93"/>
      <c r="BV4" s="93"/>
      <c r="BW4" s="93"/>
      <c r="BX4" s="93"/>
      <c r="BY4" s="93"/>
      <c r="BZ4" s="93"/>
      <c r="CA4" s="93" t="s">
        <v>58</v>
      </c>
      <c r="CB4" s="93"/>
      <c r="CC4" s="93"/>
      <c r="CD4" s="93"/>
      <c r="CE4" s="93"/>
      <c r="CF4" s="93"/>
      <c r="CG4" s="93"/>
      <c r="CH4" s="93"/>
      <c r="CI4" s="93"/>
      <c r="CJ4" s="93"/>
      <c r="CK4" s="93"/>
      <c r="CL4" s="93" t="s">
        <v>59</v>
      </c>
      <c r="CM4" s="93"/>
      <c r="CN4" s="93"/>
      <c r="CO4" s="93"/>
      <c r="CP4" s="93"/>
      <c r="CQ4" s="93"/>
      <c r="CR4" s="93"/>
      <c r="CS4" s="93"/>
      <c r="CT4" s="93"/>
      <c r="CU4" s="93"/>
      <c r="CV4" s="93"/>
      <c r="CW4" s="93" t="s">
        <v>60</v>
      </c>
      <c r="CX4" s="93"/>
      <c r="CY4" s="93"/>
      <c r="CZ4" s="93"/>
      <c r="DA4" s="93"/>
      <c r="DB4" s="93"/>
      <c r="DC4" s="93"/>
      <c r="DD4" s="93"/>
      <c r="DE4" s="93"/>
      <c r="DF4" s="93"/>
      <c r="DG4" s="93"/>
      <c r="DH4" s="93" t="s">
        <v>61</v>
      </c>
      <c r="DI4" s="93"/>
      <c r="DJ4" s="93"/>
      <c r="DK4" s="93"/>
      <c r="DL4" s="93"/>
      <c r="DM4" s="93"/>
      <c r="DN4" s="93"/>
      <c r="DO4" s="93"/>
      <c r="DP4" s="93"/>
      <c r="DQ4" s="93"/>
      <c r="DR4" s="93"/>
      <c r="DS4" s="93" t="s">
        <v>62</v>
      </c>
      <c r="DT4" s="93"/>
      <c r="DU4" s="93"/>
      <c r="DV4" s="93"/>
      <c r="DW4" s="93"/>
      <c r="DX4" s="93"/>
      <c r="DY4" s="93"/>
      <c r="DZ4" s="93"/>
      <c r="EA4" s="93"/>
      <c r="EB4" s="93"/>
      <c r="EC4" s="93"/>
      <c r="ED4" s="93" t="s">
        <v>63</v>
      </c>
      <c r="EE4" s="93"/>
      <c r="EF4" s="93"/>
      <c r="EG4" s="93"/>
      <c r="EH4" s="93"/>
      <c r="EI4" s="93"/>
      <c r="EJ4" s="93"/>
      <c r="EK4" s="93"/>
      <c r="EL4" s="93"/>
      <c r="EM4" s="93"/>
      <c r="EN4" s="93"/>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412074</v>
      </c>
      <c r="D6" s="34">
        <f t="shared" si="3"/>
        <v>46</v>
      </c>
      <c r="E6" s="34">
        <f t="shared" si="3"/>
        <v>1</v>
      </c>
      <c r="F6" s="34">
        <f t="shared" si="3"/>
        <v>0</v>
      </c>
      <c r="G6" s="34">
        <f t="shared" si="3"/>
        <v>1</v>
      </c>
      <c r="H6" s="34" t="str">
        <f t="shared" si="3"/>
        <v>佐賀県　鹿島市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67.94</v>
      </c>
      <c r="P6" s="35">
        <f t="shared" si="3"/>
        <v>87.48</v>
      </c>
      <c r="Q6" s="35">
        <f t="shared" si="3"/>
        <v>3960</v>
      </c>
      <c r="R6" s="35">
        <f t="shared" si="3"/>
        <v>28606</v>
      </c>
      <c r="S6" s="35">
        <f t="shared" si="3"/>
        <v>112.12</v>
      </c>
      <c r="T6" s="35">
        <f t="shared" si="3"/>
        <v>255.14</v>
      </c>
      <c r="U6" s="35">
        <f t="shared" si="3"/>
        <v>24840</v>
      </c>
      <c r="V6" s="35">
        <f t="shared" si="3"/>
        <v>28.23</v>
      </c>
      <c r="W6" s="35">
        <f t="shared" si="3"/>
        <v>879.91</v>
      </c>
      <c r="X6" s="36">
        <f>IF(X7="",NA(),X7)</f>
        <v>122.7</v>
      </c>
      <c r="Y6" s="36">
        <f t="shared" ref="Y6:AG6" si="4">IF(Y7="",NA(),Y7)</f>
        <v>126.99</v>
      </c>
      <c r="Z6" s="36">
        <f t="shared" si="4"/>
        <v>125.5</v>
      </c>
      <c r="AA6" s="36">
        <f t="shared" si="4"/>
        <v>128.41999999999999</v>
      </c>
      <c r="AB6" s="36">
        <f t="shared" si="4"/>
        <v>131.13</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228.47</v>
      </c>
      <c r="AU6" s="36">
        <f t="shared" ref="AU6:BC6" si="6">IF(AU7="",NA(),AU7)</f>
        <v>232.9</v>
      </c>
      <c r="AV6" s="36">
        <f t="shared" si="6"/>
        <v>278.77999999999997</v>
      </c>
      <c r="AW6" s="36">
        <f t="shared" si="6"/>
        <v>322.98</v>
      </c>
      <c r="AX6" s="36">
        <f t="shared" si="6"/>
        <v>349.37</v>
      </c>
      <c r="AY6" s="36">
        <f t="shared" si="6"/>
        <v>384.34</v>
      </c>
      <c r="AZ6" s="36">
        <f t="shared" si="6"/>
        <v>359.47</v>
      </c>
      <c r="BA6" s="36">
        <f t="shared" si="6"/>
        <v>369.69</v>
      </c>
      <c r="BB6" s="36">
        <f t="shared" si="6"/>
        <v>379.08</v>
      </c>
      <c r="BC6" s="36">
        <f t="shared" si="6"/>
        <v>367.55</v>
      </c>
      <c r="BD6" s="35" t="str">
        <f>IF(BD7="","",IF(BD7="-","【-】","【"&amp;SUBSTITUTE(TEXT(BD7,"#,##0.00"),"-","△")&amp;"】"))</f>
        <v>【260.31】</v>
      </c>
      <c r="BE6" s="36">
        <f>IF(BE7="",NA(),BE7)</f>
        <v>477.88</v>
      </c>
      <c r="BF6" s="36">
        <f t="shared" ref="BF6:BN6" si="7">IF(BF7="",NA(),BF7)</f>
        <v>441.58</v>
      </c>
      <c r="BG6" s="36">
        <f t="shared" si="7"/>
        <v>417.77</v>
      </c>
      <c r="BH6" s="36">
        <f t="shared" si="7"/>
        <v>485.56</v>
      </c>
      <c r="BI6" s="36">
        <f t="shared" si="7"/>
        <v>485.71</v>
      </c>
      <c r="BJ6" s="36">
        <f t="shared" si="7"/>
        <v>380.58</v>
      </c>
      <c r="BK6" s="36">
        <f t="shared" si="7"/>
        <v>401.79</v>
      </c>
      <c r="BL6" s="36">
        <f t="shared" si="7"/>
        <v>402.99</v>
      </c>
      <c r="BM6" s="36">
        <f t="shared" si="7"/>
        <v>398.98</v>
      </c>
      <c r="BN6" s="36">
        <f t="shared" si="7"/>
        <v>418.68</v>
      </c>
      <c r="BO6" s="35" t="str">
        <f>IF(BO7="","",IF(BO7="-","【-】","【"&amp;SUBSTITUTE(TEXT(BO7,"#,##0.00"),"-","△")&amp;"】"))</f>
        <v>【275.67】</v>
      </c>
      <c r="BP6" s="36">
        <f>IF(BP7="",NA(),BP7)</f>
        <v>119.64</v>
      </c>
      <c r="BQ6" s="36">
        <f t="shared" ref="BQ6:BY6" si="8">IF(BQ7="",NA(),BQ7)</f>
        <v>124.54</v>
      </c>
      <c r="BR6" s="36">
        <f t="shared" si="8"/>
        <v>122.55</v>
      </c>
      <c r="BS6" s="36">
        <f t="shared" si="8"/>
        <v>125.7</v>
      </c>
      <c r="BT6" s="36">
        <f t="shared" si="8"/>
        <v>127.56</v>
      </c>
      <c r="BU6" s="36">
        <f t="shared" si="8"/>
        <v>102.38</v>
      </c>
      <c r="BV6" s="36">
        <f t="shared" si="8"/>
        <v>100.12</v>
      </c>
      <c r="BW6" s="36">
        <f t="shared" si="8"/>
        <v>98.66</v>
      </c>
      <c r="BX6" s="36">
        <f t="shared" si="8"/>
        <v>98.64</v>
      </c>
      <c r="BY6" s="36">
        <f t="shared" si="8"/>
        <v>94.78</v>
      </c>
      <c r="BZ6" s="35" t="str">
        <f>IF(BZ7="","",IF(BZ7="-","【-】","【"&amp;SUBSTITUTE(TEXT(BZ7,"#,##0.00"),"-","△")&amp;"】"))</f>
        <v>【100.05】</v>
      </c>
      <c r="CA6" s="36">
        <f>IF(CA7="",NA(),CA7)</f>
        <v>170.49</v>
      </c>
      <c r="CB6" s="36">
        <f t="shared" ref="CB6:CJ6" si="9">IF(CB7="",NA(),CB7)</f>
        <v>163.79</v>
      </c>
      <c r="CC6" s="36">
        <f t="shared" si="9"/>
        <v>166.64</v>
      </c>
      <c r="CD6" s="36">
        <f t="shared" si="9"/>
        <v>162.36000000000001</v>
      </c>
      <c r="CE6" s="36">
        <f t="shared" si="9"/>
        <v>159.62</v>
      </c>
      <c r="CF6" s="36">
        <f t="shared" si="9"/>
        <v>168.67</v>
      </c>
      <c r="CG6" s="36">
        <f t="shared" si="9"/>
        <v>174.97</v>
      </c>
      <c r="CH6" s="36">
        <f t="shared" si="9"/>
        <v>178.59</v>
      </c>
      <c r="CI6" s="36">
        <f t="shared" si="9"/>
        <v>178.92</v>
      </c>
      <c r="CJ6" s="36">
        <f t="shared" si="9"/>
        <v>181.3</v>
      </c>
      <c r="CK6" s="35" t="str">
        <f>IF(CK7="","",IF(CK7="-","【-】","【"&amp;SUBSTITUTE(TEXT(CK7,"#,##0.00"),"-","△")&amp;"】"))</f>
        <v>【166.40】</v>
      </c>
      <c r="CL6" s="36">
        <f>IF(CL7="",NA(),CL7)</f>
        <v>59.75</v>
      </c>
      <c r="CM6" s="36">
        <f t="shared" ref="CM6:CU6" si="10">IF(CM7="",NA(),CM7)</f>
        <v>59.16</v>
      </c>
      <c r="CN6" s="36">
        <f t="shared" si="10"/>
        <v>58.83</v>
      </c>
      <c r="CO6" s="36">
        <f t="shared" si="10"/>
        <v>58.08</v>
      </c>
      <c r="CP6" s="36">
        <f t="shared" si="10"/>
        <v>59.11</v>
      </c>
      <c r="CQ6" s="36">
        <f t="shared" si="10"/>
        <v>54.92</v>
      </c>
      <c r="CR6" s="36">
        <f t="shared" si="10"/>
        <v>55.63</v>
      </c>
      <c r="CS6" s="36">
        <f t="shared" si="10"/>
        <v>55.03</v>
      </c>
      <c r="CT6" s="36">
        <f t="shared" si="10"/>
        <v>55.14</v>
      </c>
      <c r="CU6" s="36">
        <f t="shared" si="10"/>
        <v>55.89</v>
      </c>
      <c r="CV6" s="35" t="str">
        <f>IF(CV7="","",IF(CV7="-","【-】","【"&amp;SUBSTITUTE(TEXT(CV7,"#,##0.00"),"-","△")&amp;"】"))</f>
        <v>【60.69】</v>
      </c>
      <c r="CW6" s="36">
        <f>IF(CW7="",NA(),CW7)</f>
        <v>80.489999999999995</v>
      </c>
      <c r="CX6" s="36">
        <f t="shared" ref="CX6:DF6" si="11">IF(CX7="",NA(),CX7)</f>
        <v>80.33</v>
      </c>
      <c r="CY6" s="36">
        <f t="shared" si="11"/>
        <v>79.900000000000006</v>
      </c>
      <c r="CZ6" s="36">
        <f t="shared" si="11"/>
        <v>79.319999999999993</v>
      </c>
      <c r="DA6" s="36">
        <f t="shared" si="11"/>
        <v>78.73</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59.09</v>
      </c>
      <c r="DI6" s="36">
        <f t="shared" ref="DI6:DQ6" si="12">IF(DI7="",NA(),DI7)</f>
        <v>61.17</v>
      </c>
      <c r="DJ6" s="36">
        <f t="shared" si="12"/>
        <v>62.69</v>
      </c>
      <c r="DK6" s="36">
        <f t="shared" si="12"/>
        <v>64.349999999999994</v>
      </c>
      <c r="DL6" s="36">
        <f t="shared" si="12"/>
        <v>60.42</v>
      </c>
      <c r="DM6" s="36">
        <f t="shared" si="12"/>
        <v>48.49</v>
      </c>
      <c r="DN6" s="36">
        <f t="shared" si="12"/>
        <v>48.05</v>
      </c>
      <c r="DO6" s="36">
        <f t="shared" si="12"/>
        <v>48.87</v>
      </c>
      <c r="DP6" s="36">
        <f t="shared" si="12"/>
        <v>49.92</v>
      </c>
      <c r="DQ6" s="36">
        <f t="shared" si="12"/>
        <v>50.63</v>
      </c>
      <c r="DR6" s="35" t="str">
        <f>IF(DR7="","",IF(DR7="-","【-】","【"&amp;SUBSTITUTE(TEXT(DR7,"#,##0.00"),"-","△")&amp;"】"))</f>
        <v>【50.19】</v>
      </c>
      <c r="DS6" s="36">
        <f>IF(DS7="",NA(),DS7)</f>
        <v>5.83</v>
      </c>
      <c r="DT6" s="36">
        <f t="shared" ref="DT6:EB6" si="13">IF(DT7="",NA(),DT7)</f>
        <v>6.46</v>
      </c>
      <c r="DU6" s="36">
        <f t="shared" si="13"/>
        <v>6.56</v>
      </c>
      <c r="DV6" s="36">
        <f t="shared" si="13"/>
        <v>7.44</v>
      </c>
      <c r="DW6" s="36">
        <f t="shared" si="13"/>
        <v>7.3</v>
      </c>
      <c r="DX6" s="36">
        <f t="shared" si="13"/>
        <v>12.79</v>
      </c>
      <c r="DY6" s="36">
        <f t="shared" si="13"/>
        <v>13.39</v>
      </c>
      <c r="DZ6" s="36">
        <f t="shared" si="13"/>
        <v>14.85</v>
      </c>
      <c r="EA6" s="36">
        <f t="shared" si="13"/>
        <v>16.88</v>
      </c>
      <c r="EB6" s="36">
        <f t="shared" si="13"/>
        <v>18.28</v>
      </c>
      <c r="EC6" s="35" t="str">
        <f>IF(EC7="","",IF(EC7="-","【-】","【"&amp;SUBSTITUTE(TEXT(EC7,"#,##0.00"),"-","△")&amp;"】"))</f>
        <v>【20.63】</v>
      </c>
      <c r="ED6" s="36">
        <f>IF(ED7="",NA(),ED7)</f>
        <v>0.52</v>
      </c>
      <c r="EE6" s="36">
        <f t="shared" ref="EE6:EM6" si="14">IF(EE7="",NA(),EE7)</f>
        <v>0.01</v>
      </c>
      <c r="EF6" s="36">
        <f t="shared" si="14"/>
        <v>0.32</v>
      </c>
      <c r="EG6" s="36">
        <f t="shared" si="14"/>
        <v>0.05</v>
      </c>
      <c r="EH6" s="36">
        <f t="shared" si="14"/>
        <v>1.63</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412074</v>
      </c>
      <c r="D7" s="38">
        <v>46</v>
      </c>
      <c r="E7" s="38">
        <v>1</v>
      </c>
      <c r="F7" s="38">
        <v>0</v>
      </c>
      <c r="G7" s="38">
        <v>1</v>
      </c>
      <c r="H7" s="38" t="s">
        <v>92</v>
      </c>
      <c r="I7" s="38" t="s">
        <v>93</v>
      </c>
      <c r="J7" s="38" t="s">
        <v>94</v>
      </c>
      <c r="K7" s="38" t="s">
        <v>95</v>
      </c>
      <c r="L7" s="38" t="s">
        <v>96</v>
      </c>
      <c r="M7" s="38" t="s">
        <v>97</v>
      </c>
      <c r="N7" s="39" t="s">
        <v>98</v>
      </c>
      <c r="O7" s="39">
        <v>67.94</v>
      </c>
      <c r="P7" s="39">
        <v>87.48</v>
      </c>
      <c r="Q7" s="39">
        <v>3960</v>
      </c>
      <c r="R7" s="39">
        <v>28606</v>
      </c>
      <c r="S7" s="39">
        <v>112.12</v>
      </c>
      <c r="T7" s="39">
        <v>255.14</v>
      </c>
      <c r="U7" s="39">
        <v>24840</v>
      </c>
      <c r="V7" s="39">
        <v>28.23</v>
      </c>
      <c r="W7" s="39">
        <v>879.91</v>
      </c>
      <c r="X7" s="39">
        <v>122.7</v>
      </c>
      <c r="Y7" s="39">
        <v>126.99</v>
      </c>
      <c r="Z7" s="39">
        <v>125.5</v>
      </c>
      <c r="AA7" s="39">
        <v>128.41999999999999</v>
      </c>
      <c r="AB7" s="39">
        <v>131.13</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228.47</v>
      </c>
      <c r="AU7" s="39">
        <v>232.9</v>
      </c>
      <c r="AV7" s="39">
        <v>278.77999999999997</v>
      </c>
      <c r="AW7" s="39">
        <v>322.98</v>
      </c>
      <c r="AX7" s="39">
        <v>349.37</v>
      </c>
      <c r="AY7" s="39">
        <v>384.34</v>
      </c>
      <c r="AZ7" s="39">
        <v>359.47</v>
      </c>
      <c r="BA7" s="39">
        <v>369.69</v>
      </c>
      <c r="BB7" s="39">
        <v>379.08</v>
      </c>
      <c r="BC7" s="39">
        <v>367.55</v>
      </c>
      <c r="BD7" s="39">
        <v>260.31</v>
      </c>
      <c r="BE7" s="39">
        <v>477.88</v>
      </c>
      <c r="BF7" s="39">
        <v>441.58</v>
      </c>
      <c r="BG7" s="39">
        <v>417.77</v>
      </c>
      <c r="BH7" s="39">
        <v>485.56</v>
      </c>
      <c r="BI7" s="39">
        <v>485.71</v>
      </c>
      <c r="BJ7" s="39">
        <v>380.58</v>
      </c>
      <c r="BK7" s="39">
        <v>401.79</v>
      </c>
      <c r="BL7" s="39">
        <v>402.99</v>
      </c>
      <c r="BM7" s="39">
        <v>398.98</v>
      </c>
      <c r="BN7" s="39">
        <v>418.68</v>
      </c>
      <c r="BO7" s="39">
        <v>275.67</v>
      </c>
      <c r="BP7" s="39">
        <v>119.64</v>
      </c>
      <c r="BQ7" s="39">
        <v>124.54</v>
      </c>
      <c r="BR7" s="39">
        <v>122.55</v>
      </c>
      <c r="BS7" s="39">
        <v>125.7</v>
      </c>
      <c r="BT7" s="39">
        <v>127.56</v>
      </c>
      <c r="BU7" s="39">
        <v>102.38</v>
      </c>
      <c r="BV7" s="39">
        <v>100.12</v>
      </c>
      <c r="BW7" s="39">
        <v>98.66</v>
      </c>
      <c r="BX7" s="39">
        <v>98.64</v>
      </c>
      <c r="BY7" s="39">
        <v>94.78</v>
      </c>
      <c r="BZ7" s="39">
        <v>100.05</v>
      </c>
      <c r="CA7" s="39">
        <v>170.49</v>
      </c>
      <c r="CB7" s="39">
        <v>163.79</v>
      </c>
      <c r="CC7" s="39">
        <v>166.64</v>
      </c>
      <c r="CD7" s="39">
        <v>162.36000000000001</v>
      </c>
      <c r="CE7" s="39">
        <v>159.62</v>
      </c>
      <c r="CF7" s="39">
        <v>168.67</v>
      </c>
      <c r="CG7" s="39">
        <v>174.97</v>
      </c>
      <c r="CH7" s="39">
        <v>178.59</v>
      </c>
      <c r="CI7" s="39">
        <v>178.92</v>
      </c>
      <c r="CJ7" s="39">
        <v>181.3</v>
      </c>
      <c r="CK7" s="39">
        <v>166.4</v>
      </c>
      <c r="CL7" s="39">
        <v>59.75</v>
      </c>
      <c r="CM7" s="39">
        <v>59.16</v>
      </c>
      <c r="CN7" s="39">
        <v>58.83</v>
      </c>
      <c r="CO7" s="39">
        <v>58.08</v>
      </c>
      <c r="CP7" s="39">
        <v>59.11</v>
      </c>
      <c r="CQ7" s="39">
        <v>54.92</v>
      </c>
      <c r="CR7" s="39">
        <v>55.63</v>
      </c>
      <c r="CS7" s="39">
        <v>55.03</v>
      </c>
      <c r="CT7" s="39">
        <v>55.14</v>
      </c>
      <c r="CU7" s="39">
        <v>55.89</v>
      </c>
      <c r="CV7" s="39">
        <v>60.69</v>
      </c>
      <c r="CW7" s="39">
        <v>80.489999999999995</v>
      </c>
      <c r="CX7" s="39">
        <v>80.33</v>
      </c>
      <c r="CY7" s="39">
        <v>79.900000000000006</v>
      </c>
      <c r="CZ7" s="39">
        <v>79.319999999999993</v>
      </c>
      <c r="DA7" s="39">
        <v>78.73</v>
      </c>
      <c r="DB7" s="39">
        <v>82.66</v>
      </c>
      <c r="DC7" s="39">
        <v>82.04</v>
      </c>
      <c r="DD7" s="39">
        <v>81.900000000000006</v>
      </c>
      <c r="DE7" s="39">
        <v>81.39</v>
      </c>
      <c r="DF7" s="39">
        <v>81.27</v>
      </c>
      <c r="DG7" s="39">
        <v>89.82</v>
      </c>
      <c r="DH7" s="39">
        <v>59.09</v>
      </c>
      <c r="DI7" s="39">
        <v>61.17</v>
      </c>
      <c r="DJ7" s="39">
        <v>62.69</v>
      </c>
      <c r="DK7" s="39">
        <v>64.349999999999994</v>
      </c>
      <c r="DL7" s="39">
        <v>60.42</v>
      </c>
      <c r="DM7" s="39">
        <v>48.49</v>
      </c>
      <c r="DN7" s="39">
        <v>48.05</v>
      </c>
      <c r="DO7" s="39">
        <v>48.87</v>
      </c>
      <c r="DP7" s="39">
        <v>49.92</v>
      </c>
      <c r="DQ7" s="39">
        <v>50.63</v>
      </c>
      <c r="DR7" s="39">
        <v>50.19</v>
      </c>
      <c r="DS7" s="39">
        <v>5.83</v>
      </c>
      <c r="DT7" s="39">
        <v>6.46</v>
      </c>
      <c r="DU7" s="39">
        <v>6.56</v>
      </c>
      <c r="DV7" s="39">
        <v>7.44</v>
      </c>
      <c r="DW7" s="39">
        <v>7.3</v>
      </c>
      <c r="DX7" s="39">
        <v>12.79</v>
      </c>
      <c r="DY7" s="39">
        <v>13.39</v>
      </c>
      <c r="DZ7" s="39">
        <v>14.85</v>
      </c>
      <c r="EA7" s="39">
        <v>16.88</v>
      </c>
      <c r="EB7" s="39">
        <v>18.28</v>
      </c>
      <c r="EC7" s="39">
        <v>20.63</v>
      </c>
      <c r="ED7" s="39">
        <v>0.52</v>
      </c>
      <c r="EE7" s="39">
        <v>0.01</v>
      </c>
      <c r="EF7" s="39">
        <v>0.32</v>
      </c>
      <c r="EG7" s="39">
        <v>0.05</v>
      </c>
      <c r="EH7" s="39">
        <v>1.63</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zaisei2</cp:lastModifiedBy>
  <cp:lastPrinted>2022-01-24T05:12:03Z</cp:lastPrinted>
  <dcterms:created xsi:type="dcterms:W3CDTF">2021-12-03T06:58:01Z</dcterms:created>
  <dcterms:modified xsi:type="dcterms:W3CDTF">2022-03-23T01:04:02Z</dcterms:modified>
  <cp:category/>
</cp:coreProperties>
</file>