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0\62_環境下水道課\平成28年度   環境下水道課\◆4000～9000　下水道係\4800　決算・消費税／下水道特別会計\4801　決算全般／下水道\【Ｈ29.2.1期限】「Ｈ27経営分析表」分析\【H29.2.14期限】「H27経営分析表」分析再度依頼\"/>
    </mc:Choice>
  </mc:AlternateContent>
  <workbookProtection workbookPassword="8649" lockStructure="1"/>
  <bookViews>
    <workbookView xWindow="0" yWindow="0" windowWidth="20490" windowHeight="763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<sst xmlns="http://schemas.openxmlformats.org/spreadsheetml/2006/main" count="221" uniqueCount="111">
  <si>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</si>
  <si>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</si>
  <si>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</si>
  <si>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</si>
  <si>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</si>
  <si>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</si>
  <si>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</si>
  <si>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</si>
  <si>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</si>
  <si>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</si>
  <si>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</si>
  <si>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</si>
  <si>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</si>
  <si>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</si>
  <si>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</si>
  <si>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</si>
  <si>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</si>
  <si>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</si>
  <si>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</si>
  <si>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</si>
  <si>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</si>
  <si>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</si>
  <si>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</si>
  <si>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</si>
  <si>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</si>
  <si>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</si>
  <si>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</si>
  <si>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</si>
  <si>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</si>
  <si>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</si>
  <si>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</si>
  <si>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</si>
  <si>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</si>
  <si>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</si>
  <si>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</si>
  <si>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</si>
  <si>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</si>
  <si>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</si>
  <si>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</si>
  <si>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</si>
  <si>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</si>
  <si>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</si>
  <si>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</si>
  <si>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</si>
  <si>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</si>
  <si>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</si>
  <si>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</si>
  <si>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</si>
  <si>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</si>
  <si>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</si>
  <si>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</si>
  <si>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</si>
  <si>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</si>
  <si>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</si>
  <si>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</si>
  <si>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</si>
  <si>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</si>
  <si>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</si>
  <si>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</si>
  <si>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</si>
  <si>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</si>
  <si>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</si>
  <si>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</si>
  <si>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</si>
  <si>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</si>
  <si>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</si>
  <si>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</si>
  <si>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</si>
  <si>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</si>
  <si>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</si>
  <si>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</si>
  <si>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</si>
  <si>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</si>
  <si>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</si>
  <si>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</si>
  <si>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</si>
  <si>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</si>
  <si>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</si>
  <si>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</si>
  <si>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</si>
  <si>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</si>
  <si>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</si>
  <si>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</si>
  <si>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</si>
  <si>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</si>
  <si>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</si>
  <si>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</si>
  <si>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</si>
  <si>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</si>
  <si>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</si>
  <si>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</si>
  <si>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</si>
  <si>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</si>
  <si>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</si>
  <si>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</si>
  <si>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</si>
  <si>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鹿島市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</si>
  <si>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</si>
  <si>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</si>
  <si>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</si>
  <si>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</si>
  <si>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</si>
  <si>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</si>
  <si>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</si>
  <si>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</si>
  <si>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</si>
  <si>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</si>
  <si>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</si>
  <si>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平成６年度の供用開始以来、２２年が経過し、機械・電気設備に耐用年数を経過したものが出てきていますが、これまで十分な更新を行っていないのが現状です。
  今後はストックマネジメント計画に基づく計画的な更新を実施し、持続可能な下水道事業を目指します。</t>
    <phoneticPr fontId="4"/>
  </si>
  <si>
    <t>　本市の公共下水道事業は、雨水対策を優先して行ってきたため、汚水事業の進捗状況が遅く、浄化センターなどへの投資に見合う十分な接続者数を確保できていないことが、収益的収支比率・経費回収率・汚水処理原価・施設利用率の悪化につながっているものと分析します。
  今後は、全体計画区域を見直し早期概成を目指すとともに、接続者数を増やし経営の効率化に努めます。</t>
    <phoneticPr fontId="4"/>
  </si>
  <si>
    <t>　昭和６１年度の事業開始以来、３０年が経過していますが、事業進捗率は４３％と低いため、施設利用率が類似団体平均値を下回っています。今後、必要に応じた適切な施設規模を考える必要があります。
  企業債残高対事業規模比率が類似団体平均値より低いのは、財政上の制約などから投資額を抑えてきたことが影響しています。
　今後も引き続き低コスト型下水道を利用して事業を進捗させ、接続者数（料金収入）を増やし、経営の効率性の向上（経費回収率の向上や汚水処理原価の低減など）を目指します。</t>
    <rPh sb="49" eb="51">
      <t>ルイジ</t>
    </rPh>
    <rPh sb="51" eb="53">
      <t>ダンタイ</t>
    </rPh>
    <rPh sb="109" eb="111">
      <t>ルイジ</t>
    </rPh>
    <rPh sb="111" eb="113">
      <t>ダンタイ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</si>
</sst>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7-4529-8CEE-D1BD5BC02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29312"/>
        <c:axId val="14883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7-4529-8CEE-D1BD5BC02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29312"/>
        <c:axId val="148831232"/>
      </c:lineChart>
      <c:dateAx>
        <c:axId val="14882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31232"/>
        <c:crosses val="autoZero"/>
        <c:auto val="1"/>
        <c:lblOffset val="100"/>
        <c:baseTimeUnit val="years"/>
      </c:dateAx>
      <c:valAx>
        <c:axId val="14883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2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33.270000000000003</c:v>
                </c:pt>
                <c:pt idx="1">
                  <c:v>34.94</c:v>
                </c:pt>
                <c:pt idx="2">
                  <c:v>35.53</c:v>
                </c:pt>
                <c:pt idx="3">
                  <c:v>36.42</c:v>
                </c:pt>
                <c:pt idx="4">
                  <c:v>36.58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1-482D-8263-1FE60B3C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01632"/>
        <c:axId val="15052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55.41</c:v>
                </c:pt>
                <c:pt idx="2">
                  <c:v>55.81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1-482D-8263-1FE60B3C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01632"/>
        <c:axId val="150520192"/>
      </c:lineChart>
      <c:dateAx>
        <c:axId val="15050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20192"/>
        <c:crosses val="autoZero"/>
        <c:auto val="1"/>
        <c:lblOffset val="100"/>
        <c:baseTimeUnit val="years"/>
      </c:dateAx>
      <c:valAx>
        <c:axId val="15052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0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68.22</c:v>
                </c:pt>
                <c:pt idx="1">
                  <c:v>68.75</c:v>
                </c:pt>
                <c:pt idx="2">
                  <c:v>68.959999999999994</c:v>
                </c:pt>
                <c:pt idx="3">
                  <c:v>69.92</c:v>
                </c:pt>
                <c:pt idx="4">
                  <c:v>74.23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1-4287-B10D-DEED52B58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38112"/>
        <c:axId val="15054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84.12</c:v>
                </c:pt>
                <c:pt idx="2">
                  <c:v>84.41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1-4287-B10D-DEED52B58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38112"/>
        <c:axId val="150548480"/>
      </c:lineChart>
      <c:dateAx>
        <c:axId val="15053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48480"/>
        <c:crosses val="autoZero"/>
        <c:auto val="1"/>
        <c:lblOffset val="100"/>
        <c:baseTimeUnit val="years"/>
      </c:dateAx>
      <c:valAx>
        <c:axId val="15054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3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90.32</c:v>
                </c:pt>
                <c:pt idx="1">
                  <c:v>84.91</c:v>
                </c:pt>
                <c:pt idx="2">
                  <c:v>93.82</c:v>
                </c:pt>
                <c:pt idx="3">
                  <c:v>89.9</c:v>
                </c:pt>
                <c:pt idx="4">
                  <c:v>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C-422A-A3D1-A22B4CB2A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65792"/>
        <c:axId val="14886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C-422A-A3D1-A22B4CB2A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65792"/>
        <c:axId val="148867712"/>
      </c:lineChart>
      <c:dateAx>
        <c:axId val="14886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67712"/>
        <c:crosses val="autoZero"/>
        <c:auto val="1"/>
        <c:lblOffset val="100"/>
        <c:baseTimeUnit val="years"/>
      </c:dateAx>
      <c:valAx>
        <c:axId val="14886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6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4-4FA3-B214-E8237FC9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37440"/>
        <c:axId val="14903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4-4FA3-B214-E8237FC9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37440"/>
        <c:axId val="149039360"/>
      </c:lineChart>
      <c:dateAx>
        <c:axId val="14903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39360"/>
        <c:crosses val="autoZero"/>
        <c:auto val="1"/>
        <c:lblOffset val="100"/>
        <c:baseTimeUnit val="years"/>
      </c:dateAx>
      <c:valAx>
        <c:axId val="14903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3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4-4371-BF51-0E2E9377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90304"/>
        <c:axId val="1490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4-4371-BF51-0E2E9377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90304"/>
        <c:axId val="149092224"/>
      </c:lineChart>
      <c:dateAx>
        <c:axId val="14909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92224"/>
        <c:crosses val="autoZero"/>
        <c:auto val="1"/>
        <c:lblOffset val="100"/>
        <c:baseTimeUnit val="years"/>
      </c:dateAx>
      <c:valAx>
        <c:axId val="14909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9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E-4EA6-996F-3BA85FBB9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71648"/>
        <c:axId val="15017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E-4EA6-996F-3BA85FBB9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71648"/>
        <c:axId val="150173568"/>
      </c:lineChart>
      <c:dateAx>
        <c:axId val="15017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73568"/>
        <c:crosses val="autoZero"/>
        <c:auto val="1"/>
        <c:lblOffset val="100"/>
        <c:baseTimeUnit val="years"/>
      </c:dateAx>
      <c:valAx>
        <c:axId val="15017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7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7-4A32-BC5E-E11CA43E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87392"/>
        <c:axId val="15018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7-4A32-BC5E-E11CA43E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87392"/>
        <c:axId val="150189568"/>
      </c:lineChart>
      <c:dateAx>
        <c:axId val="15018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89568"/>
        <c:crosses val="autoZero"/>
        <c:auto val="1"/>
        <c:lblOffset val="100"/>
        <c:baseTimeUnit val="years"/>
      </c:dateAx>
      <c:valAx>
        <c:axId val="15018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8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729.26</c:v>
                </c:pt>
                <c:pt idx="1">
                  <c:v>687.78</c:v>
                </c:pt>
                <c:pt idx="2">
                  <c:v>637.37</c:v>
                </c:pt>
                <c:pt idx="3">
                  <c:v>597.29999999999995</c:v>
                </c:pt>
                <c:pt idx="4">
                  <c:v>579.82000000000005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6-4FA5-BDD4-2DC1DDB0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46752"/>
        <c:axId val="15036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1273.52</c:v>
                </c:pt>
                <c:pt idx="2">
                  <c:v>1209.95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6-4FA5-BDD4-2DC1DDB0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46752"/>
        <c:axId val="150361216"/>
      </c:lineChart>
      <c:dateAx>
        <c:axId val="15034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61216"/>
        <c:crosses val="autoZero"/>
        <c:auto val="1"/>
        <c:lblOffset val="100"/>
        <c:baseTimeUnit val="years"/>
      </c:dateAx>
      <c:valAx>
        <c:axId val="15036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4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73.75</c:v>
                </c:pt>
                <c:pt idx="1">
                  <c:v>61.02</c:v>
                </c:pt>
                <c:pt idx="2">
                  <c:v>64.12</c:v>
                </c:pt>
                <c:pt idx="3">
                  <c:v>65.02</c:v>
                </c:pt>
                <c:pt idx="4">
                  <c:v>62.03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0-4C15-8979-DEBD8C087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99616"/>
        <c:axId val="15040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67.849999999999994</c:v>
                </c:pt>
                <c:pt idx="2">
                  <c:v>69.48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0-4C15-8979-DEBD8C087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99616"/>
        <c:axId val="150405888"/>
      </c:lineChart>
      <c:dateAx>
        <c:axId val="15039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05888"/>
        <c:crosses val="autoZero"/>
        <c:auto val="1"/>
        <c:lblOffset val="100"/>
        <c:baseTimeUnit val="years"/>
      </c:dateAx>
      <c:valAx>
        <c:axId val="15040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9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219.68</c:v>
                </c:pt>
                <c:pt idx="1">
                  <c:v>263.67</c:v>
                </c:pt>
                <c:pt idx="2">
                  <c:v>252.07</c:v>
                </c:pt>
                <c:pt idx="3">
                  <c:v>253.11</c:v>
                </c:pt>
                <c:pt idx="4">
                  <c:v>265.05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D-4170-9D45-03C029D77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56960"/>
        <c:axId val="15049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224.94</c:v>
                </c:pt>
                <c:pt idx="2">
                  <c:v>220.67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FD-4170-9D45-03C029D77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56960"/>
        <c:axId val="150491904"/>
      </c:lineChart>
      <c:dateAx>
        <c:axId val="15045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91904"/>
        <c:crosses val="autoZero"/>
        <c:auto val="1"/>
        <c:lblOffset val="100"/>
        <c:baseTimeUnit val="years"/>
      </c:dateAx>
      <c:valAx>
        <c:axId val="15049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5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佐賀県　鹿島市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30523</v>
      </c>
      <c r="AM8" s="47"/>
      <c r="AN8" s="47"/>
      <c r="AO8" s="47"/>
      <c r="AP8" s="47"/>
      <c r="AQ8" s="47"/>
      <c r="AR8" s="47"/>
      <c r="AS8" s="47"/>
      <c r="AT8" s="43">
        <f>データ!S6</f>
        <v>112.12</v>
      </c>
      <c r="AU8" s="43"/>
      <c r="AV8" s="43"/>
      <c r="AW8" s="43"/>
      <c r="AX8" s="43"/>
      <c r="AY8" s="43"/>
      <c r="AZ8" s="43"/>
      <c r="BA8" s="43"/>
      <c r="BB8" s="43">
        <f>データ!T6</f>
        <v>272.24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33.19</v>
      </c>
      <c r="Q10" s="43"/>
      <c r="R10" s="43"/>
      <c r="S10" s="43"/>
      <c r="T10" s="43"/>
      <c r="U10" s="43"/>
      <c r="V10" s="43"/>
      <c r="W10" s="43">
        <f>データ!P6</f>
        <v>93.65</v>
      </c>
      <c r="X10" s="43"/>
      <c r="Y10" s="43"/>
      <c r="Z10" s="43"/>
      <c r="AA10" s="43"/>
      <c r="AB10" s="43"/>
      <c r="AC10" s="43"/>
      <c r="AD10" s="47">
        <f>データ!Q6</f>
        <v>2592</v>
      </c>
      <c r="AE10" s="47"/>
      <c r="AF10" s="47"/>
      <c r="AG10" s="47"/>
      <c r="AH10" s="47"/>
      <c r="AI10" s="47"/>
      <c r="AJ10" s="47"/>
      <c r="AK10" s="2"/>
      <c r="AL10" s="47">
        <f>データ!U6</f>
        <v>10078</v>
      </c>
      <c r="AM10" s="47"/>
      <c r="AN10" s="47"/>
      <c r="AO10" s="47"/>
      <c r="AP10" s="47"/>
      <c r="AQ10" s="47"/>
      <c r="AR10" s="47"/>
      <c r="AS10" s="47"/>
      <c r="AT10" s="43">
        <f>データ!V6</f>
        <v>2.85</v>
      </c>
      <c r="AU10" s="43"/>
      <c r="AV10" s="43"/>
      <c r="AW10" s="43"/>
      <c r="AX10" s="43"/>
      <c r="AY10" s="43"/>
      <c r="AZ10" s="43"/>
      <c r="BA10" s="43"/>
      <c r="BB10" s="43">
        <f>データ!W6</f>
        <v>3536.14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412074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佐賀県　鹿島市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33.19</v>
      </c>
      <c r="P6" s="32">
        <f t="shared" si="3"/>
        <v>93.65</v>
      </c>
      <c r="Q6" s="32">
        <f t="shared" si="3"/>
        <v>2592</v>
      </c>
      <c r="R6" s="32">
        <f t="shared" si="3"/>
        <v>30523</v>
      </c>
      <c r="S6" s="32">
        <f t="shared" si="3"/>
        <v>112.12</v>
      </c>
      <c r="T6" s="32">
        <f t="shared" si="3"/>
        <v>272.24</v>
      </c>
      <c r="U6" s="32">
        <f t="shared" si="3"/>
        <v>10078</v>
      </c>
      <c r="V6" s="32">
        <f t="shared" si="3"/>
        <v>2.85</v>
      </c>
      <c r="W6" s="32">
        <f t="shared" si="3"/>
        <v>3536.14</v>
      </c>
      <c r="X6" s="33">
        <f>IF(X7="",NA(),X7)</f>
        <v>90.32</v>
      </c>
      <c r="Y6" s="33">
        <f t="shared" ref="Y6:AG6" si="4">IF(Y7="",NA(),Y7)</f>
        <v>84.91</v>
      </c>
      <c r="Z6" s="33">
        <f t="shared" si="4"/>
        <v>93.82</v>
      </c>
      <c r="AA6" s="33">
        <f t="shared" si="4"/>
        <v>89.9</v>
      </c>
      <c r="AB6" s="33">
        <f t="shared" si="4"/>
        <v>91.3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729.26</v>
      </c>
      <c r="BF6" s="33">
        <f t="shared" ref="BF6:BN6" si="7">IF(BF7="",NA(),BF7)</f>
        <v>687.78</v>
      </c>
      <c r="BG6" s="33">
        <f t="shared" si="7"/>
        <v>637.37</v>
      </c>
      <c r="BH6" s="33">
        <f t="shared" si="7"/>
        <v>597.29999999999995</v>
      </c>
      <c r="BI6" s="33">
        <f t="shared" si="7"/>
        <v>579.82000000000005</v>
      </c>
      <c r="BJ6" s="33">
        <f t="shared" si="7"/>
        <v>1334.01</v>
      </c>
      <c r="BK6" s="33">
        <f t="shared" si="7"/>
        <v>1273.52</v>
      </c>
      <c r="BL6" s="33">
        <f t="shared" si="7"/>
        <v>1209.95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73.75</v>
      </c>
      <c r="BQ6" s="33">
        <f t="shared" ref="BQ6:BY6" si="8">IF(BQ7="",NA(),BQ7)</f>
        <v>61.02</v>
      </c>
      <c r="BR6" s="33">
        <f t="shared" si="8"/>
        <v>64.12</v>
      </c>
      <c r="BS6" s="33">
        <f t="shared" si="8"/>
        <v>65.02</v>
      </c>
      <c r="BT6" s="33">
        <f t="shared" si="8"/>
        <v>62.03</v>
      </c>
      <c r="BU6" s="33">
        <f t="shared" si="8"/>
        <v>67.14</v>
      </c>
      <c r="BV6" s="33">
        <f t="shared" si="8"/>
        <v>67.849999999999994</v>
      </c>
      <c r="BW6" s="33">
        <f t="shared" si="8"/>
        <v>69.48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219.68</v>
      </c>
      <c r="CB6" s="33">
        <f t="shared" ref="CB6:CJ6" si="9">IF(CB7="",NA(),CB7)</f>
        <v>263.67</v>
      </c>
      <c r="CC6" s="33">
        <f t="shared" si="9"/>
        <v>252.07</v>
      </c>
      <c r="CD6" s="33">
        <f t="shared" si="9"/>
        <v>253.11</v>
      </c>
      <c r="CE6" s="33">
        <f t="shared" si="9"/>
        <v>265.05</v>
      </c>
      <c r="CF6" s="33">
        <f t="shared" si="9"/>
        <v>224.83</v>
      </c>
      <c r="CG6" s="33">
        <f t="shared" si="9"/>
        <v>224.94</v>
      </c>
      <c r="CH6" s="33">
        <f t="shared" si="9"/>
        <v>220.67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>
        <f>IF(CL7="",NA(),CL7)</f>
        <v>33.270000000000003</v>
      </c>
      <c r="CM6" s="33">
        <f t="shared" ref="CM6:CU6" si="10">IF(CM7="",NA(),CM7)</f>
        <v>34.94</v>
      </c>
      <c r="CN6" s="33">
        <f t="shared" si="10"/>
        <v>35.53</v>
      </c>
      <c r="CO6" s="33">
        <f t="shared" si="10"/>
        <v>36.42</v>
      </c>
      <c r="CP6" s="33">
        <f t="shared" si="10"/>
        <v>36.58</v>
      </c>
      <c r="CQ6" s="33">
        <f t="shared" si="10"/>
        <v>53.79</v>
      </c>
      <c r="CR6" s="33">
        <f t="shared" si="10"/>
        <v>55.41</v>
      </c>
      <c r="CS6" s="33">
        <f t="shared" si="10"/>
        <v>55.81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68.22</v>
      </c>
      <c r="CX6" s="33">
        <f t="shared" ref="CX6:DF6" si="11">IF(CX7="",NA(),CX7)</f>
        <v>68.75</v>
      </c>
      <c r="CY6" s="33">
        <f t="shared" si="11"/>
        <v>68.959999999999994</v>
      </c>
      <c r="CZ6" s="33">
        <f t="shared" si="11"/>
        <v>69.92</v>
      </c>
      <c r="DA6" s="33">
        <f t="shared" si="11"/>
        <v>74.23</v>
      </c>
      <c r="DB6" s="33">
        <f t="shared" si="11"/>
        <v>83.76</v>
      </c>
      <c r="DC6" s="33">
        <f t="shared" si="11"/>
        <v>84.12</v>
      </c>
      <c r="DD6" s="33">
        <f t="shared" si="11"/>
        <v>84.41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0.1</v>
      </c>
      <c r="EK6" s="33">
        <f t="shared" si="14"/>
        <v>7.0000000000000007E-2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412074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33.19</v>
      </c>
      <c r="P7" s="36">
        <v>93.65</v>
      </c>
      <c r="Q7" s="36">
        <v>2592</v>
      </c>
      <c r="R7" s="36">
        <v>30523</v>
      </c>
      <c r="S7" s="36">
        <v>112.12</v>
      </c>
      <c r="T7" s="36">
        <v>272.24</v>
      </c>
      <c r="U7" s="36">
        <v>10078</v>
      </c>
      <c r="V7" s="36">
        <v>2.85</v>
      </c>
      <c r="W7" s="36">
        <v>3536.14</v>
      </c>
      <c r="X7" s="36">
        <v>90.32</v>
      </c>
      <c r="Y7" s="36">
        <v>84.91</v>
      </c>
      <c r="Z7" s="36">
        <v>93.82</v>
      </c>
      <c r="AA7" s="36">
        <v>89.9</v>
      </c>
      <c r="AB7" s="36">
        <v>91.3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729.26</v>
      </c>
      <c r="BF7" s="36">
        <v>687.78</v>
      </c>
      <c r="BG7" s="36">
        <v>637.37</v>
      </c>
      <c r="BH7" s="36">
        <v>597.29999999999995</v>
      </c>
      <c r="BI7" s="36">
        <v>579.82000000000005</v>
      </c>
      <c r="BJ7" s="36">
        <v>1334.01</v>
      </c>
      <c r="BK7" s="36">
        <v>1273.52</v>
      </c>
      <c r="BL7" s="36">
        <v>1209.95</v>
      </c>
      <c r="BM7" s="36">
        <v>1136.5</v>
      </c>
      <c r="BN7" s="36">
        <v>1118.56</v>
      </c>
      <c r="BO7" s="36">
        <v>763.62</v>
      </c>
      <c r="BP7" s="36">
        <v>73.75</v>
      </c>
      <c r="BQ7" s="36">
        <v>61.02</v>
      </c>
      <c r="BR7" s="36">
        <v>64.12</v>
      </c>
      <c r="BS7" s="36">
        <v>65.02</v>
      </c>
      <c r="BT7" s="36">
        <v>62.03</v>
      </c>
      <c r="BU7" s="36">
        <v>67.14</v>
      </c>
      <c r="BV7" s="36">
        <v>67.849999999999994</v>
      </c>
      <c r="BW7" s="36">
        <v>69.48</v>
      </c>
      <c r="BX7" s="36">
        <v>71.650000000000006</v>
      </c>
      <c r="BY7" s="36">
        <v>72.33</v>
      </c>
      <c r="BZ7" s="36">
        <v>98.53</v>
      </c>
      <c r="CA7" s="36">
        <v>219.68</v>
      </c>
      <c r="CB7" s="36">
        <v>263.67</v>
      </c>
      <c r="CC7" s="36">
        <v>252.07</v>
      </c>
      <c r="CD7" s="36">
        <v>253.11</v>
      </c>
      <c r="CE7" s="36">
        <v>265.05</v>
      </c>
      <c r="CF7" s="36">
        <v>224.83</v>
      </c>
      <c r="CG7" s="36">
        <v>224.94</v>
      </c>
      <c r="CH7" s="36">
        <v>220.67</v>
      </c>
      <c r="CI7" s="36">
        <v>217.82</v>
      </c>
      <c r="CJ7" s="36">
        <v>215.28</v>
      </c>
      <c r="CK7" s="36">
        <v>139.69999999999999</v>
      </c>
      <c r="CL7" s="36">
        <v>33.270000000000003</v>
      </c>
      <c r="CM7" s="36">
        <v>34.94</v>
      </c>
      <c r="CN7" s="36">
        <v>35.53</v>
      </c>
      <c r="CO7" s="36">
        <v>36.42</v>
      </c>
      <c r="CP7" s="36">
        <v>36.58</v>
      </c>
      <c r="CQ7" s="36">
        <v>53.79</v>
      </c>
      <c r="CR7" s="36">
        <v>55.41</v>
      </c>
      <c r="CS7" s="36">
        <v>55.81</v>
      </c>
      <c r="CT7" s="36">
        <v>54.44</v>
      </c>
      <c r="CU7" s="36">
        <v>54.67</v>
      </c>
      <c r="CV7" s="36">
        <v>60.01</v>
      </c>
      <c r="CW7" s="36">
        <v>68.22</v>
      </c>
      <c r="CX7" s="36">
        <v>68.75</v>
      </c>
      <c r="CY7" s="36">
        <v>68.959999999999994</v>
      </c>
      <c r="CZ7" s="36">
        <v>69.92</v>
      </c>
      <c r="DA7" s="36">
        <v>74.23</v>
      </c>
      <c r="DB7" s="36">
        <v>83.76</v>
      </c>
      <c r="DC7" s="36">
        <v>84.12</v>
      </c>
      <c r="DD7" s="36">
        <v>84.41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0.1</v>
      </c>
      <c r="EK7" s="36">
        <v>7.0000000000000007E-2</v>
      </c>
      <c r="EL7" s="36">
        <v>0.04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kensetsu4</cp:lastModifiedBy>
  <cp:lastPrinted>2017-02-13T01:58:00Z</cp:lastPrinted>
  <dcterms:created xsi:type="dcterms:W3CDTF">2017-02-08T02:55:03Z</dcterms:created>
  <dcterms:modified xsi:type="dcterms:W3CDTF">2017-02-13T01:58:09Z</dcterms:modified>
  <cp:category/>
</cp:coreProperties>
</file>