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AQ10" i="4" s="1"/>
  <c r="T6" i="5"/>
  <c r="S6" i="5"/>
  <c r="AY8" i="4" s="1"/>
  <c r="R6" i="5"/>
  <c r="AQ8" i="4" s="1"/>
  <c r="Q6" i="5"/>
  <c r="AI8" i="4" s="1"/>
  <c r="P6" i="5"/>
  <c r="Z10" i="4" s="1"/>
  <c r="O6" i="5"/>
  <c r="R10" i="4" s="1"/>
  <c r="N6" i="5"/>
  <c r="J10" i="4" s="1"/>
  <c r="M6" i="5"/>
  <c r="L6" i="5"/>
  <c r="K6" i="5"/>
  <c r="J6" i="5"/>
  <c r="J8" i="4" s="1"/>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I10" i="4"/>
  <c r="B10" i="4"/>
  <c r="Z8" i="4"/>
  <c r="R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<sst xmlns="http://schemas.openxmlformats.org/spreadsheetml/2006/main" count="217" uniqueCount="107">
  <si>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</si>
  <si>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</si>
  <si>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</si>
  <si>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</si>
  <si>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</si>
  <si>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</si>
  <si>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</si>
  <si>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</si>
  <si>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</si>
  <si>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</si>
  <si>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</si>
  <si>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</si>
  <si>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</si>
  <si>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</si>
  <si>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</si>
  <si>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</si>
  <si>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</si>
  <si>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</si>
  <si>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</si>
  <si>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</si>
  <si>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</si>
  <si>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</si>
  <si>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</si>
  <si>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</si>
  <si>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</si>
  <si>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</si>
  <si>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</si>
  <si>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</si>
  <si>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</si>
  <si>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</si>
  <si>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</si>
  <si>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</si>
  <si>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</si>
  <si>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</si>
  <si>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</si>
  <si>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</si>
  <si>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</si>
  <si>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</si>
  <si>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</si>
  <si>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</si>
  <si>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</si>
  <si>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</si>
  <si>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</si>
  <si>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</si>
  <si>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</si>
  <si>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</si>
  <si>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</si>
  <si>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</si>
  <si>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</si>
  <si>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</si>
  <si>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</si>
  <si>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</si>
  <si>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</si>
  <si>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</si>
  <si>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</si>
  <si>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</si>
  <si>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</si>
  <si>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</si>
  <si>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</si>
  <si>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</si>
  <si>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</si>
  <si>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</si>
  <si>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</si>
  <si>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</si>
  <si>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</si>
  <si>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</si>
  <si>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</si>
  <si>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</si>
  <si>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</si>
  <si>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</si>
  <si>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</si>
  <si>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</si>
  <si>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</si>
  <si>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</si>
  <si>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</si>
  <si>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</si>
  <si>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</si>
  <si>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</si>
  <si>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</si>
  <si>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</si>
  <si>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</si>
  <si>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</si>
  <si>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</si>
  <si>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</si>
  <si>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</si>
  <si>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</si>
  <si>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</si>
  <si>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</si>
  <si>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</si>
  <si>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</si>
  <si>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</si>
  <si>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</si>
  <si>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</si>
  <si>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佐賀県　鹿島市</t>
  </si>
  <si>
    <t>法適用</t>
  </si>
  <si>
    <t>水道事業</t>
  </si>
  <si>
    <t>末端給水事業</t>
  </si>
  <si>
    <t>A6</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</si>
  <si>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</si>
  <si>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</si>
  <si>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</si>
  <si>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</si>
  <si>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</si>
  <si>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</si>
  <si>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当市の有形固定資産は平均値より減価償却が進んでいますが、耐用年数を超えた管の割合は平均より少ないため、今後耐用年数を超えた管の増加が見込まれています。
　平均値と比較して管路更新も進んでいないため、企業債償還負担が軽くなる平成31年度以降は今まで以上に管路更新を進めていく必要があります。</t>
    <rPh sb="4" eb="6">
      <t>ユウケイ</t>
    </rPh>
    <rPh sb="6" eb="8">
      <t>コテイ</t>
    </rPh>
    <rPh sb="8" eb="10">
      <t>シサン</t>
    </rPh>
    <rPh sb="11" eb="13">
      <t>ヘイキン</t>
    </rPh>
    <rPh sb="13" eb="14">
      <t>アタイ</t>
    </rPh>
    <rPh sb="16" eb="18">
      <t>ゲンカ</t>
    </rPh>
    <rPh sb="18" eb="20">
      <t>ショウキャク</t>
    </rPh>
    <rPh sb="21" eb="22">
      <t>スス</t>
    </rPh>
    <rPh sb="29" eb="31">
      <t>タイヨウ</t>
    </rPh>
    <rPh sb="31" eb="33">
      <t>ネンスウ</t>
    </rPh>
    <rPh sb="34" eb="35">
      <t>コ</t>
    </rPh>
    <rPh sb="37" eb="38">
      <t>カン</t>
    </rPh>
    <rPh sb="39" eb="41">
      <t>ワリアイ</t>
    </rPh>
    <rPh sb="42" eb="44">
      <t>ヘイキン</t>
    </rPh>
    <rPh sb="46" eb="47">
      <t>スク</t>
    </rPh>
    <rPh sb="52" eb="54">
      <t>コンゴ</t>
    </rPh>
    <rPh sb="54" eb="56">
      <t>タイヨウ</t>
    </rPh>
    <rPh sb="56" eb="58">
      <t>ネンスウ</t>
    </rPh>
    <rPh sb="59" eb="60">
      <t>コ</t>
    </rPh>
    <rPh sb="62" eb="63">
      <t>カン</t>
    </rPh>
    <rPh sb="64" eb="66">
      <t>ゾウカ</t>
    </rPh>
    <rPh sb="67" eb="69">
      <t>ミコ</t>
    </rPh>
    <rPh sb="78" eb="80">
      <t>ヘイキン</t>
    </rPh>
    <rPh sb="80" eb="81">
      <t>アタイ</t>
    </rPh>
    <rPh sb="82" eb="84">
      <t>ヒカク</t>
    </rPh>
    <rPh sb="86" eb="88">
      <t>カンロ</t>
    </rPh>
    <rPh sb="88" eb="90">
      <t>コウシン</t>
    </rPh>
    <rPh sb="91" eb="92">
      <t>スス</t>
    </rPh>
    <rPh sb="100" eb="105">
      <t>キギョウサイショウカン</t>
    </rPh>
    <rPh sb="105" eb="107">
      <t>フタン</t>
    </rPh>
    <rPh sb="108" eb="109">
      <t>カル</t>
    </rPh>
    <rPh sb="112" eb="114">
      <t>ヘイセイ</t>
    </rPh>
    <rPh sb="116" eb="120">
      <t>ネンドイコウ</t>
    </rPh>
    <rPh sb="121" eb="122">
      <t>イマ</t>
    </rPh>
    <rPh sb="124" eb="126">
      <t>イジョウ</t>
    </rPh>
    <rPh sb="127" eb="129">
      <t>カンロ</t>
    </rPh>
    <rPh sb="129" eb="131">
      <t>コウシン</t>
    </rPh>
    <rPh sb="132" eb="133">
      <t>スス</t>
    </rPh>
    <rPh sb="137" eb="139">
      <t>ヒツヨウ</t>
    </rPh>
    <phoneticPr fontId="4"/>
  </si>
  <si>
    <t>　経常収支が黒字で推移しているものの、管路更新の課題があるため、今後も経営の健全性・効率性を向上させる取り組みが必要となります。
　そのため今後は財政見通しを根拠にしたアセットマネジメント（資産管理）計画の策定に取り組み、計画に基づいた管路の更新を着実に進めていきます。</t>
    <rPh sb="1" eb="3">
      <t>ケイジョウ</t>
    </rPh>
    <rPh sb="3" eb="5">
      <t>シュウシ</t>
    </rPh>
    <rPh sb="6" eb="8">
      <t>クロジ</t>
    </rPh>
    <rPh sb="9" eb="11">
      <t>スイイ</t>
    </rPh>
    <rPh sb="19" eb="21">
      <t>カンロ</t>
    </rPh>
    <rPh sb="21" eb="23">
      <t>コウシン</t>
    </rPh>
    <rPh sb="24" eb="26">
      <t>カダイ</t>
    </rPh>
    <rPh sb="32" eb="34">
      <t>コンゴ</t>
    </rPh>
    <rPh sb="35" eb="37">
      <t>ケイエイ</t>
    </rPh>
    <rPh sb="38" eb="41">
      <t>ケンゼンセイ</t>
    </rPh>
    <rPh sb="42" eb="45">
      <t>コウリツセイ</t>
    </rPh>
    <rPh sb="46" eb="48">
      <t>コウジョウ</t>
    </rPh>
    <rPh sb="51" eb="52">
      <t>ト</t>
    </rPh>
    <rPh sb="53" eb="54">
      <t>ク</t>
    </rPh>
    <rPh sb="56" eb="58">
      <t>ヒツヨウ</t>
    </rPh>
    <rPh sb="70" eb="72">
      <t>コンゴ</t>
    </rPh>
    <rPh sb="79" eb="81">
      <t>コンキョ</t>
    </rPh>
    <rPh sb="95" eb="97">
      <t>シサン</t>
    </rPh>
    <rPh sb="97" eb="99">
      <t>カンリ</t>
    </rPh>
    <rPh sb="100" eb="102">
      <t>ケイカク</t>
    </rPh>
    <rPh sb="103" eb="104">
      <t>サク</t>
    </rPh>
    <rPh sb="104" eb="105">
      <t>テイ</t>
    </rPh>
    <rPh sb="106" eb="107">
      <t>ト</t>
    </rPh>
    <rPh sb="108" eb="109">
      <t>ク</t>
    </rPh>
    <rPh sb="111" eb="113">
      <t>ケイカク</t>
    </rPh>
    <rPh sb="114" eb="115">
      <t>モト</t>
    </rPh>
    <rPh sb="118" eb="120">
      <t>カンロ</t>
    </rPh>
    <rPh sb="121" eb="123">
      <t>コウシン</t>
    </rPh>
    <rPh sb="124" eb="126">
      <t>チャクジツ</t>
    </rPh>
    <rPh sb="127" eb="128">
      <t>スス</t>
    </rPh>
    <phoneticPr fontId="4"/>
  </si>
  <si>
    <t xml:space="preserve"> 厳しい経営環境の中、当市の経常収支は黒字で、累積欠損金もありません。
　流動比率は、平成26年度の公営企業会計基準の見直しにより低下したもので、経営状況が大きく変化したものではありません。
　給水収益に対する企業債残高は平均値より高く推移しているものの、着実に企業債残高を減少させており、平均値との差は年々縮小しています。
　給水原価は平成24年度からダム使用権の減価償却開始と公営企業会計基準の見直しに伴う費用増加のため平均値より高くなっていますが、今後は平均値との差は縮小すると見込んでいます。
　有収率は平均値に対し若干低く推移していますが、平成24年度から計画的に市内の漏水調査を行っており、その値は年々改善しています。
　</t>
    <rPh sb="1" eb="2">
      <t>キビ</t>
    </rPh>
    <rPh sb="4" eb="6">
      <t>ケイエイ</t>
    </rPh>
    <rPh sb="6" eb="8">
      <t>カンキョウ</t>
    </rPh>
    <rPh sb="9" eb="10">
      <t>ナカ</t>
    </rPh>
    <rPh sb="11" eb="12">
      <t>トウ</t>
    </rPh>
    <rPh sb="12" eb="13">
      <t>シ</t>
    </rPh>
    <rPh sb="14" eb="16">
      <t>ケイジョウ</t>
    </rPh>
    <rPh sb="16" eb="18">
      <t>シュウシ</t>
    </rPh>
    <rPh sb="19" eb="21">
      <t>クロジ</t>
    </rPh>
    <rPh sb="23" eb="25">
      <t>ルイセキ</t>
    </rPh>
    <rPh sb="25" eb="28">
      <t>ケッソンキン</t>
    </rPh>
    <rPh sb="37" eb="39">
      <t>リュウドウ</t>
    </rPh>
    <rPh sb="39" eb="41">
      <t>ヒリツ</t>
    </rPh>
    <rPh sb="50" eb="52">
      <t>コウエイ</t>
    </rPh>
    <rPh sb="52" eb="54">
      <t>キギョウ</t>
    </rPh>
    <rPh sb="54" eb="56">
      <t>カイケイ</t>
    </rPh>
    <rPh sb="56" eb="58">
      <t>キジュン</t>
    </rPh>
    <rPh sb="59" eb="61">
      <t>ミナオ</t>
    </rPh>
    <rPh sb="65" eb="67">
      <t>テイカ</t>
    </rPh>
    <rPh sb="73" eb="75">
      <t>ケイエイ</t>
    </rPh>
    <rPh sb="75" eb="77">
      <t>ジョウキョウ</t>
    </rPh>
    <rPh sb="78" eb="79">
      <t>オオ</t>
    </rPh>
    <rPh sb="81" eb="83">
      <t>ヘンカ</t>
    </rPh>
    <rPh sb="97" eb="99">
      <t>キュウスイ</t>
    </rPh>
    <rPh sb="99" eb="101">
      <t>シュウエキ</t>
    </rPh>
    <rPh sb="102" eb="103">
      <t>タイ</t>
    </rPh>
    <rPh sb="105" eb="107">
      <t>キギョウ</t>
    </rPh>
    <rPh sb="107" eb="108">
      <t>サイ</t>
    </rPh>
    <rPh sb="108" eb="110">
      <t>ザンダカ</t>
    </rPh>
    <rPh sb="116" eb="117">
      <t>タカ</t>
    </rPh>
    <rPh sb="118" eb="120">
      <t>スイイ</t>
    </rPh>
    <rPh sb="128" eb="130">
      <t>チャクジツ</t>
    </rPh>
    <rPh sb="131" eb="133">
      <t>キギョウ</t>
    </rPh>
    <rPh sb="133" eb="134">
      <t>サイ</t>
    </rPh>
    <rPh sb="134" eb="136">
      <t>ザンダカ</t>
    </rPh>
    <rPh sb="137" eb="139">
      <t>ゲンショウ</t>
    </rPh>
    <rPh sb="145" eb="147">
      <t>ヘイキン</t>
    </rPh>
    <rPh sb="147" eb="148">
      <t>アタイ</t>
    </rPh>
    <rPh sb="150" eb="151">
      <t>サ</t>
    </rPh>
    <rPh sb="152" eb="154">
      <t>ネンネン</t>
    </rPh>
    <rPh sb="154" eb="156">
      <t>シュクショウ</t>
    </rPh>
    <rPh sb="164" eb="166">
      <t>キュウスイ</t>
    </rPh>
    <rPh sb="166" eb="168">
      <t>ゲンカ</t>
    </rPh>
    <rPh sb="169" eb="171">
      <t>ヘイセイ</t>
    </rPh>
    <rPh sb="173" eb="175">
      <t>ネンド</t>
    </rPh>
    <rPh sb="179" eb="182">
      <t>シヨウケン</t>
    </rPh>
    <rPh sb="183" eb="185">
      <t>ゲンカ</t>
    </rPh>
    <rPh sb="185" eb="187">
      <t>ショウキャク</t>
    </rPh>
    <rPh sb="187" eb="189">
      <t>カイシ</t>
    </rPh>
    <rPh sb="196" eb="198">
      <t>キジュン</t>
    </rPh>
    <rPh sb="203" eb="204">
      <t>トモナ</t>
    </rPh>
    <rPh sb="205" eb="207">
      <t>ヒヨウ</t>
    </rPh>
    <rPh sb="207" eb="209">
      <t>ゾウカ</t>
    </rPh>
    <rPh sb="212" eb="214">
      <t>ヘイキン</t>
    </rPh>
    <rPh sb="214" eb="215">
      <t>チ</t>
    </rPh>
    <rPh sb="217" eb="218">
      <t>タカ</t>
    </rPh>
    <rPh sb="227" eb="229">
      <t>コンゴ</t>
    </rPh>
    <rPh sb="230" eb="232">
      <t>ヘイキン</t>
    </rPh>
    <rPh sb="232" eb="233">
      <t>アタイ</t>
    </rPh>
    <rPh sb="235" eb="236">
      <t>サ</t>
    </rPh>
    <rPh sb="237" eb="239">
      <t>シュクショウ</t>
    </rPh>
    <rPh sb="242" eb="244">
      <t>ミコ</t>
    </rPh>
    <rPh sb="252" eb="254">
      <t>ユウシュウ</t>
    </rPh>
    <rPh sb="254" eb="255">
      <t>リツ</t>
    </rPh>
    <rPh sb="256" eb="258">
      <t>ヘイキン</t>
    </rPh>
    <rPh sb="258" eb="259">
      <t>チ</t>
    </rPh>
    <rPh sb="260" eb="261">
      <t>タイ</t>
    </rPh>
    <rPh sb="262" eb="264">
      <t>ジャッカン</t>
    </rPh>
    <rPh sb="264" eb="265">
      <t>ヒク</t>
    </rPh>
    <rPh sb="266" eb="268">
      <t>スイイ</t>
    </rPh>
    <rPh sb="275" eb="277">
      <t>ヘイセイ</t>
    </rPh>
    <rPh sb="279" eb="281">
      <t>ネンド</t>
    </rPh>
    <rPh sb="283" eb="286">
      <t>ケイカクテキ</t>
    </rPh>
    <rPh sb="287" eb="289">
      <t>シナイ</t>
    </rPh>
    <rPh sb="290" eb="292">
      <t>ロウスイ</t>
    </rPh>
    <rPh sb="292" eb="294">
      <t>チョウサ</t>
    </rPh>
    <rPh sb="295" eb="296">
      <t>オコナ</t>
    </rPh>
    <rPh sb="303" eb="304">
      <t>アタイ</t>
    </rPh>
    <rPh sb="305" eb="307">
      <t>ネンネン</t>
    </rPh>
    <rPh sb="307" eb="309">
      <t>カイゼン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</si>
</sst>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0.33</c:v>
                </c:pt>
                <c:pt idx="1">
                  <c:v>0.28000000000000003</c:v>
                </c:pt>
                <c:pt idx="2">
                  <c:v>0.22</c:v>
                </c:pt>
                <c:pt idx="3">
                  <c:v>0.27</c:v>
                </c:pt>
                <c:pt idx="4">
                  <c:v>0.28000000000000003</c:v>
                </c:pt>
              </c:numCache>
            </c:numRef>
          </c:val>
        </c:ser>
        <c:dLbls>
          <c:showLegendKey val="0"/>
          <c:showVal val="0"/>
          <c:showCatName val="0"/>
          <c:showSerName val="0"/>
          <c:showPercent val="0"/>
          <c:showBubbleSize val="0"/>
        </c:dLbls>
        <c:gapWidth val="150"/>
        <c:axId val="146429824"/>
        <c:axId val="146449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0.79</c:v>
                </c:pt>
                <c:pt idx="1">
                  <c:v>0.78</c:v>
                </c:pt>
                <c:pt idx="2">
                  <c:v>0.67</c:v>
                </c:pt>
                <c:pt idx="3">
                  <c:v>0.67</c:v>
                </c:pt>
                <c:pt idx="4">
                  <c:v>0.66</c:v>
                </c:pt>
              </c:numCache>
            </c:numRef>
          </c:val>
          <c:smooth val="0"/>
        </c:ser>
        <c:dLbls>
          <c:showLegendKey val="0"/>
          <c:showVal val="0"/>
          <c:showCatName val="0"/>
          <c:showSerName val="0"/>
          <c:showPercent val="0"/>
          <c:showBubbleSize val="0"/>
        </c:dLbls>
        <c:marker val="1"/>
        <c:smooth val="0"/>
        <c:axId val="146429824"/>
        <c:axId val="146449536"/>
      </c:lineChart>
      <c:dateAx>
        <c:axId val="146429824"/>
        <c:scaling>
          <c:orientation val="minMax"/>
        </c:scaling>
        <c:delete val="1"/>
        <c:axPos val="b"/>
        <c:numFmt formatCode="ge" sourceLinked="1"/>
        <c:majorTickMark val="none"/>
        <c:minorTickMark val="none"/>
        <c:tickLblPos val="none"/>
        <c:crossAx val="146449536"/>
        <c:crosses val="autoZero"/>
        <c:auto val="1"/>
        <c:lblOffset val="100"/>
        <c:baseTimeUnit val="years"/>
      </c:dateAx>
      <c:valAx>
        <c:axId val="146449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6429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63.64</c:v>
                </c:pt>
                <c:pt idx="1">
                  <c:v>62.85</c:v>
                </c:pt>
                <c:pt idx="2">
                  <c:v>62.04</c:v>
                </c:pt>
                <c:pt idx="3">
                  <c:v>61.56</c:v>
                </c:pt>
                <c:pt idx="4">
                  <c:v>59.86</c:v>
                </c:pt>
              </c:numCache>
            </c:numRef>
          </c:val>
        </c:ser>
        <c:dLbls>
          <c:showLegendKey val="0"/>
          <c:showVal val="0"/>
          <c:showCatName val="0"/>
          <c:showSerName val="0"/>
          <c:showPercent val="0"/>
          <c:showBubbleSize val="0"/>
        </c:dLbls>
        <c:gapWidth val="150"/>
        <c:axId val="132193664"/>
        <c:axId val="132199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56.8</c:v>
                </c:pt>
                <c:pt idx="1">
                  <c:v>55.84</c:v>
                </c:pt>
                <c:pt idx="2">
                  <c:v>55.68</c:v>
                </c:pt>
                <c:pt idx="3">
                  <c:v>55.64</c:v>
                </c:pt>
                <c:pt idx="4">
                  <c:v>55.13</c:v>
                </c:pt>
              </c:numCache>
            </c:numRef>
          </c:val>
          <c:smooth val="0"/>
        </c:ser>
        <c:dLbls>
          <c:showLegendKey val="0"/>
          <c:showVal val="0"/>
          <c:showCatName val="0"/>
          <c:showSerName val="0"/>
          <c:showPercent val="0"/>
          <c:showBubbleSize val="0"/>
        </c:dLbls>
        <c:marker val="1"/>
        <c:smooth val="0"/>
        <c:axId val="132193664"/>
        <c:axId val="132199936"/>
      </c:lineChart>
      <c:dateAx>
        <c:axId val="132193664"/>
        <c:scaling>
          <c:orientation val="minMax"/>
        </c:scaling>
        <c:delete val="1"/>
        <c:axPos val="b"/>
        <c:numFmt formatCode="ge" sourceLinked="1"/>
        <c:majorTickMark val="none"/>
        <c:minorTickMark val="none"/>
        <c:tickLblPos val="none"/>
        <c:crossAx val="132199936"/>
        <c:crosses val="autoZero"/>
        <c:auto val="1"/>
        <c:lblOffset val="100"/>
        <c:baseTimeUnit val="years"/>
      </c:dateAx>
      <c:valAx>
        <c:axId val="132199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19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79.41</c:v>
                </c:pt>
                <c:pt idx="1">
                  <c:v>79.3</c:v>
                </c:pt>
                <c:pt idx="2">
                  <c:v>79.84</c:v>
                </c:pt>
                <c:pt idx="3">
                  <c:v>79.900000000000006</c:v>
                </c:pt>
                <c:pt idx="4">
                  <c:v>80.2</c:v>
                </c:pt>
              </c:numCache>
            </c:numRef>
          </c:val>
        </c:ser>
        <c:dLbls>
          <c:showLegendKey val="0"/>
          <c:showVal val="0"/>
          <c:showCatName val="0"/>
          <c:showSerName val="0"/>
          <c:showPercent val="0"/>
          <c:showBubbleSize val="0"/>
        </c:dLbls>
        <c:gapWidth val="150"/>
        <c:axId val="132217856"/>
        <c:axId val="132248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83.67</c:v>
                </c:pt>
                <c:pt idx="1">
                  <c:v>83.11</c:v>
                </c:pt>
                <c:pt idx="2">
                  <c:v>83.18</c:v>
                </c:pt>
                <c:pt idx="3">
                  <c:v>83.09</c:v>
                </c:pt>
                <c:pt idx="4">
                  <c:v>83</c:v>
                </c:pt>
              </c:numCache>
            </c:numRef>
          </c:val>
          <c:smooth val="0"/>
        </c:ser>
        <c:dLbls>
          <c:showLegendKey val="0"/>
          <c:showVal val="0"/>
          <c:showCatName val="0"/>
          <c:showSerName val="0"/>
          <c:showPercent val="0"/>
          <c:showBubbleSize val="0"/>
        </c:dLbls>
        <c:marker val="1"/>
        <c:smooth val="0"/>
        <c:axId val="132217856"/>
        <c:axId val="132248704"/>
      </c:lineChart>
      <c:dateAx>
        <c:axId val="132217856"/>
        <c:scaling>
          <c:orientation val="minMax"/>
        </c:scaling>
        <c:delete val="1"/>
        <c:axPos val="b"/>
        <c:numFmt formatCode="ge" sourceLinked="1"/>
        <c:majorTickMark val="none"/>
        <c:minorTickMark val="none"/>
        <c:tickLblPos val="none"/>
        <c:crossAx val="132248704"/>
        <c:crosses val="autoZero"/>
        <c:auto val="1"/>
        <c:lblOffset val="100"/>
        <c:baseTimeUnit val="years"/>
      </c:dateAx>
      <c:valAx>
        <c:axId val="132248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21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123.59</c:v>
                </c:pt>
                <c:pt idx="1">
                  <c:v>124.42</c:v>
                </c:pt>
                <c:pt idx="2">
                  <c:v>114.87</c:v>
                </c:pt>
                <c:pt idx="3">
                  <c:v>111.9</c:v>
                </c:pt>
                <c:pt idx="4">
                  <c:v>117.11</c:v>
                </c:pt>
              </c:numCache>
            </c:numRef>
          </c:val>
        </c:ser>
        <c:dLbls>
          <c:showLegendKey val="0"/>
          <c:showVal val="0"/>
          <c:showCatName val="0"/>
          <c:showSerName val="0"/>
          <c:showPercent val="0"/>
          <c:showBubbleSize val="0"/>
        </c:dLbls>
        <c:gapWidth val="150"/>
        <c:axId val="131829120"/>
        <c:axId val="131835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108.96</c:v>
                </c:pt>
                <c:pt idx="1">
                  <c:v>107.37</c:v>
                </c:pt>
                <c:pt idx="2">
                  <c:v>107.57</c:v>
                </c:pt>
                <c:pt idx="3">
                  <c:v>106.55</c:v>
                </c:pt>
                <c:pt idx="4">
                  <c:v>110.01</c:v>
                </c:pt>
              </c:numCache>
            </c:numRef>
          </c:val>
          <c:smooth val="0"/>
        </c:ser>
        <c:dLbls>
          <c:showLegendKey val="0"/>
          <c:showVal val="0"/>
          <c:showCatName val="0"/>
          <c:showSerName val="0"/>
          <c:showPercent val="0"/>
          <c:showBubbleSize val="0"/>
        </c:dLbls>
        <c:marker val="1"/>
        <c:smooth val="0"/>
        <c:axId val="131829120"/>
        <c:axId val="131835392"/>
      </c:lineChart>
      <c:dateAx>
        <c:axId val="131829120"/>
        <c:scaling>
          <c:orientation val="minMax"/>
        </c:scaling>
        <c:delete val="1"/>
        <c:axPos val="b"/>
        <c:numFmt formatCode="ge" sourceLinked="1"/>
        <c:majorTickMark val="none"/>
        <c:minorTickMark val="none"/>
        <c:tickLblPos val="none"/>
        <c:crossAx val="131835392"/>
        <c:crosses val="autoZero"/>
        <c:auto val="1"/>
        <c:lblOffset val="100"/>
        <c:baseTimeUnit val="years"/>
      </c:dateAx>
      <c:valAx>
        <c:axId val="1318353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31829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45.97</c:v>
                </c:pt>
                <c:pt idx="1">
                  <c:v>48.08</c:v>
                </c:pt>
                <c:pt idx="2">
                  <c:v>49.96</c:v>
                </c:pt>
                <c:pt idx="3">
                  <c:v>51.87</c:v>
                </c:pt>
                <c:pt idx="4">
                  <c:v>55.31</c:v>
                </c:pt>
              </c:numCache>
            </c:numRef>
          </c:val>
        </c:ser>
        <c:dLbls>
          <c:showLegendKey val="0"/>
          <c:showVal val="0"/>
          <c:showCatName val="0"/>
          <c:showSerName val="0"/>
          <c:showPercent val="0"/>
          <c:showBubbleSize val="0"/>
        </c:dLbls>
        <c:gapWidth val="150"/>
        <c:axId val="131533824"/>
        <c:axId val="131540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36.21</c:v>
                </c:pt>
                <c:pt idx="1">
                  <c:v>37.090000000000003</c:v>
                </c:pt>
                <c:pt idx="2">
                  <c:v>38.07</c:v>
                </c:pt>
                <c:pt idx="3">
                  <c:v>39.06</c:v>
                </c:pt>
                <c:pt idx="4">
                  <c:v>46.66</c:v>
                </c:pt>
              </c:numCache>
            </c:numRef>
          </c:val>
          <c:smooth val="0"/>
        </c:ser>
        <c:dLbls>
          <c:showLegendKey val="0"/>
          <c:showVal val="0"/>
          <c:showCatName val="0"/>
          <c:showSerName val="0"/>
          <c:showPercent val="0"/>
          <c:showBubbleSize val="0"/>
        </c:dLbls>
        <c:marker val="1"/>
        <c:smooth val="0"/>
        <c:axId val="131533824"/>
        <c:axId val="131540096"/>
      </c:lineChart>
      <c:dateAx>
        <c:axId val="131533824"/>
        <c:scaling>
          <c:orientation val="minMax"/>
        </c:scaling>
        <c:delete val="1"/>
        <c:axPos val="b"/>
        <c:numFmt formatCode="ge" sourceLinked="1"/>
        <c:majorTickMark val="none"/>
        <c:minorTickMark val="none"/>
        <c:tickLblPos val="none"/>
        <c:crossAx val="131540096"/>
        <c:crosses val="autoZero"/>
        <c:auto val="1"/>
        <c:lblOffset val="100"/>
        <c:baseTimeUnit val="years"/>
      </c:dateAx>
      <c:valAx>
        <c:axId val="131540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1533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4.1500000000000004</c:v>
                </c:pt>
                <c:pt idx="1">
                  <c:v>4.3600000000000003</c:v>
                </c:pt>
                <c:pt idx="2">
                  <c:v>4.5599999999999996</c:v>
                </c:pt>
                <c:pt idx="3">
                  <c:v>6.23</c:v>
                </c:pt>
                <c:pt idx="4">
                  <c:v>7.04</c:v>
                </c:pt>
              </c:numCache>
            </c:numRef>
          </c:val>
        </c:ser>
        <c:dLbls>
          <c:showLegendKey val="0"/>
          <c:showVal val="0"/>
          <c:showCatName val="0"/>
          <c:showSerName val="0"/>
          <c:showPercent val="0"/>
          <c:showBubbleSize val="0"/>
        </c:dLbls>
        <c:gapWidth val="150"/>
        <c:axId val="131558016"/>
        <c:axId val="131568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6.46</c:v>
                </c:pt>
                <c:pt idx="1">
                  <c:v>6.63</c:v>
                </c:pt>
                <c:pt idx="2">
                  <c:v>7.73</c:v>
                </c:pt>
                <c:pt idx="3">
                  <c:v>8.8699999999999992</c:v>
                </c:pt>
                <c:pt idx="4">
                  <c:v>9.85</c:v>
                </c:pt>
              </c:numCache>
            </c:numRef>
          </c:val>
          <c:smooth val="0"/>
        </c:ser>
        <c:dLbls>
          <c:showLegendKey val="0"/>
          <c:showVal val="0"/>
          <c:showCatName val="0"/>
          <c:showSerName val="0"/>
          <c:showPercent val="0"/>
          <c:showBubbleSize val="0"/>
        </c:dLbls>
        <c:marker val="1"/>
        <c:smooth val="0"/>
        <c:axId val="131558016"/>
        <c:axId val="131568384"/>
      </c:lineChart>
      <c:dateAx>
        <c:axId val="131558016"/>
        <c:scaling>
          <c:orientation val="minMax"/>
        </c:scaling>
        <c:delete val="1"/>
        <c:axPos val="b"/>
        <c:numFmt formatCode="ge" sourceLinked="1"/>
        <c:majorTickMark val="none"/>
        <c:minorTickMark val="none"/>
        <c:tickLblPos val="none"/>
        <c:crossAx val="131568384"/>
        <c:crosses val="autoZero"/>
        <c:auto val="1"/>
        <c:lblOffset val="100"/>
        <c:baseTimeUnit val="years"/>
      </c:dateAx>
      <c:valAx>
        <c:axId val="131568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1558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31590400"/>
        <c:axId val="131592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7.45</c:v>
                </c:pt>
                <c:pt idx="1">
                  <c:v>8.5</c:v>
                </c:pt>
                <c:pt idx="2">
                  <c:v>9.34</c:v>
                </c:pt>
                <c:pt idx="3">
                  <c:v>9.56</c:v>
                </c:pt>
                <c:pt idx="4">
                  <c:v>2.8</c:v>
                </c:pt>
              </c:numCache>
            </c:numRef>
          </c:val>
          <c:smooth val="0"/>
        </c:ser>
        <c:dLbls>
          <c:showLegendKey val="0"/>
          <c:showVal val="0"/>
          <c:showCatName val="0"/>
          <c:showSerName val="0"/>
          <c:showPercent val="0"/>
          <c:showBubbleSize val="0"/>
        </c:dLbls>
        <c:marker val="1"/>
        <c:smooth val="0"/>
        <c:axId val="131590400"/>
        <c:axId val="131592576"/>
      </c:lineChart>
      <c:dateAx>
        <c:axId val="131590400"/>
        <c:scaling>
          <c:orientation val="minMax"/>
        </c:scaling>
        <c:delete val="1"/>
        <c:axPos val="b"/>
        <c:numFmt formatCode="ge" sourceLinked="1"/>
        <c:majorTickMark val="none"/>
        <c:minorTickMark val="none"/>
        <c:tickLblPos val="none"/>
        <c:crossAx val="131592576"/>
        <c:crosses val="autoZero"/>
        <c:auto val="1"/>
        <c:lblOffset val="100"/>
        <c:baseTimeUnit val="years"/>
      </c:dateAx>
      <c:valAx>
        <c:axId val="1315925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31590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1055.1300000000001</c:v>
                </c:pt>
                <c:pt idx="1">
                  <c:v>1350.43</c:v>
                </c:pt>
                <c:pt idx="2">
                  <c:v>2033.11</c:v>
                </c:pt>
                <c:pt idx="3">
                  <c:v>2326.09</c:v>
                </c:pt>
                <c:pt idx="4">
                  <c:v>211.32</c:v>
                </c:pt>
              </c:numCache>
            </c:numRef>
          </c:val>
        </c:ser>
        <c:dLbls>
          <c:showLegendKey val="0"/>
          <c:showVal val="0"/>
          <c:showCatName val="0"/>
          <c:showSerName val="0"/>
          <c:showPercent val="0"/>
          <c:showBubbleSize val="0"/>
        </c:dLbls>
        <c:gapWidth val="150"/>
        <c:axId val="131745664"/>
        <c:axId val="131756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969.16</c:v>
                </c:pt>
                <c:pt idx="1">
                  <c:v>995.5</c:v>
                </c:pt>
                <c:pt idx="2">
                  <c:v>915.5</c:v>
                </c:pt>
                <c:pt idx="3">
                  <c:v>963.24</c:v>
                </c:pt>
                <c:pt idx="4">
                  <c:v>381.53</c:v>
                </c:pt>
              </c:numCache>
            </c:numRef>
          </c:val>
          <c:smooth val="0"/>
        </c:ser>
        <c:dLbls>
          <c:showLegendKey val="0"/>
          <c:showVal val="0"/>
          <c:showCatName val="0"/>
          <c:showSerName val="0"/>
          <c:showPercent val="0"/>
          <c:showBubbleSize val="0"/>
        </c:dLbls>
        <c:marker val="1"/>
        <c:smooth val="0"/>
        <c:axId val="131745664"/>
        <c:axId val="131756032"/>
      </c:lineChart>
      <c:dateAx>
        <c:axId val="131745664"/>
        <c:scaling>
          <c:orientation val="minMax"/>
        </c:scaling>
        <c:delete val="1"/>
        <c:axPos val="b"/>
        <c:numFmt formatCode="ge" sourceLinked="1"/>
        <c:majorTickMark val="none"/>
        <c:minorTickMark val="none"/>
        <c:tickLblPos val="none"/>
        <c:crossAx val="131756032"/>
        <c:crosses val="autoZero"/>
        <c:auto val="1"/>
        <c:lblOffset val="100"/>
        <c:baseTimeUnit val="years"/>
      </c:dateAx>
      <c:valAx>
        <c:axId val="1317560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31745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704.51</c:v>
                </c:pt>
                <c:pt idx="1">
                  <c:v>677.12</c:v>
                </c:pt>
                <c:pt idx="2">
                  <c:v>647.12</c:v>
                </c:pt>
                <c:pt idx="3">
                  <c:v>606.95000000000005</c:v>
                </c:pt>
                <c:pt idx="4">
                  <c:v>577.64</c:v>
                </c:pt>
              </c:numCache>
            </c:numRef>
          </c:val>
        </c:ser>
        <c:dLbls>
          <c:showLegendKey val="0"/>
          <c:showVal val="0"/>
          <c:showCatName val="0"/>
          <c:showSerName val="0"/>
          <c:showPercent val="0"/>
          <c:showBubbleSize val="0"/>
        </c:dLbls>
        <c:gapWidth val="150"/>
        <c:axId val="131789568"/>
        <c:axId val="131791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421.66</c:v>
                </c:pt>
                <c:pt idx="1">
                  <c:v>414.59</c:v>
                </c:pt>
                <c:pt idx="2">
                  <c:v>404.78</c:v>
                </c:pt>
                <c:pt idx="3">
                  <c:v>400.38</c:v>
                </c:pt>
                <c:pt idx="4">
                  <c:v>393.27</c:v>
                </c:pt>
              </c:numCache>
            </c:numRef>
          </c:val>
          <c:smooth val="0"/>
        </c:ser>
        <c:dLbls>
          <c:showLegendKey val="0"/>
          <c:showVal val="0"/>
          <c:showCatName val="0"/>
          <c:showSerName val="0"/>
          <c:showPercent val="0"/>
          <c:showBubbleSize val="0"/>
        </c:dLbls>
        <c:marker val="1"/>
        <c:smooth val="0"/>
        <c:axId val="131789568"/>
        <c:axId val="131791488"/>
      </c:lineChart>
      <c:dateAx>
        <c:axId val="131789568"/>
        <c:scaling>
          <c:orientation val="minMax"/>
        </c:scaling>
        <c:delete val="1"/>
        <c:axPos val="b"/>
        <c:numFmt formatCode="ge" sourceLinked="1"/>
        <c:majorTickMark val="none"/>
        <c:minorTickMark val="none"/>
        <c:tickLblPos val="none"/>
        <c:crossAx val="131791488"/>
        <c:crosses val="autoZero"/>
        <c:auto val="1"/>
        <c:lblOffset val="100"/>
        <c:baseTimeUnit val="years"/>
      </c:dateAx>
      <c:valAx>
        <c:axId val="1317914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31789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118.47</c:v>
                </c:pt>
                <c:pt idx="1">
                  <c:v>119.77</c:v>
                </c:pt>
                <c:pt idx="2">
                  <c:v>110.66</c:v>
                </c:pt>
                <c:pt idx="3">
                  <c:v>107.67</c:v>
                </c:pt>
                <c:pt idx="4">
                  <c:v>113</c:v>
                </c:pt>
              </c:numCache>
            </c:numRef>
          </c:val>
        </c:ser>
        <c:dLbls>
          <c:showLegendKey val="0"/>
          <c:showVal val="0"/>
          <c:showCatName val="0"/>
          <c:showSerName val="0"/>
          <c:showPercent val="0"/>
          <c:showBubbleSize val="0"/>
        </c:dLbls>
        <c:gapWidth val="150"/>
        <c:axId val="132137344"/>
        <c:axId val="132139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99.51</c:v>
                </c:pt>
                <c:pt idx="1">
                  <c:v>97.71</c:v>
                </c:pt>
                <c:pt idx="2">
                  <c:v>98.07</c:v>
                </c:pt>
                <c:pt idx="3">
                  <c:v>96.56</c:v>
                </c:pt>
                <c:pt idx="4">
                  <c:v>100.47</c:v>
                </c:pt>
              </c:numCache>
            </c:numRef>
          </c:val>
          <c:smooth val="0"/>
        </c:ser>
        <c:dLbls>
          <c:showLegendKey val="0"/>
          <c:showVal val="0"/>
          <c:showCatName val="0"/>
          <c:showSerName val="0"/>
          <c:showPercent val="0"/>
          <c:showBubbleSize val="0"/>
        </c:dLbls>
        <c:marker val="1"/>
        <c:smooth val="0"/>
        <c:axId val="132137344"/>
        <c:axId val="132139264"/>
      </c:lineChart>
      <c:dateAx>
        <c:axId val="132137344"/>
        <c:scaling>
          <c:orientation val="minMax"/>
        </c:scaling>
        <c:delete val="1"/>
        <c:axPos val="b"/>
        <c:numFmt formatCode="ge" sourceLinked="1"/>
        <c:majorTickMark val="none"/>
        <c:minorTickMark val="none"/>
        <c:tickLblPos val="none"/>
        <c:crossAx val="132139264"/>
        <c:crosses val="autoZero"/>
        <c:auto val="1"/>
        <c:lblOffset val="100"/>
        <c:baseTimeUnit val="years"/>
      </c:dateAx>
      <c:valAx>
        <c:axId val="132139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137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172.4</c:v>
                </c:pt>
                <c:pt idx="1">
                  <c:v>170.25</c:v>
                </c:pt>
                <c:pt idx="2">
                  <c:v>183.7</c:v>
                </c:pt>
                <c:pt idx="3">
                  <c:v>189.18</c:v>
                </c:pt>
                <c:pt idx="4">
                  <c:v>180.35</c:v>
                </c:pt>
              </c:numCache>
            </c:numRef>
          </c:val>
        </c:ser>
        <c:dLbls>
          <c:showLegendKey val="0"/>
          <c:showVal val="0"/>
          <c:showCatName val="0"/>
          <c:showSerName val="0"/>
          <c:showPercent val="0"/>
          <c:showBubbleSize val="0"/>
        </c:dLbls>
        <c:gapWidth val="150"/>
        <c:axId val="132169728"/>
        <c:axId val="132171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171.34</c:v>
                </c:pt>
                <c:pt idx="1">
                  <c:v>173.56</c:v>
                </c:pt>
                <c:pt idx="2">
                  <c:v>172.26</c:v>
                </c:pt>
                <c:pt idx="3">
                  <c:v>177.14</c:v>
                </c:pt>
                <c:pt idx="4">
                  <c:v>169.82</c:v>
                </c:pt>
              </c:numCache>
            </c:numRef>
          </c:val>
          <c:smooth val="0"/>
        </c:ser>
        <c:dLbls>
          <c:showLegendKey val="0"/>
          <c:showVal val="0"/>
          <c:showCatName val="0"/>
          <c:showSerName val="0"/>
          <c:showPercent val="0"/>
          <c:showBubbleSize val="0"/>
        </c:dLbls>
        <c:marker val="1"/>
        <c:smooth val="0"/>
        <c:axId val="132169728"/>
        <c:axId val="132171648"/>
      </c:lineChart>
      <c:dateAx>
        <c:axId val="132169728"/>
        <c:scaling>
          <c:orientation val="minMax"/>
        </c:scaling>
        <c:delete val="1"/>
        <c:axPos val="b"/>
        <c:numFmt formatCode="ge" sourceLinked="1"/>
        <c:majorTickMark val="none"/>
        <c:minorTickMark val="none"/>
        <c:tickLblPos val="none"/>
        <c:crossAx val="132171648"/>
        <c:crosses val="autoZero"/>
        <c:auto val="1"/>
        <c:lblOffset val="100"/>
        <c:baseTimeUnit val="years"/>
      </c:dateAx>
      <c:valAx>
        <c:axId val="132171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169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【264.16】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【283.72】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【164.21】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【46.31】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【12.42】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【0.78】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J18" zoomScaleNormal="100" workbookViewId="0">
      <selection activeCell="BL45" sqref="BL45:BZ46"/>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佐賀県　鹿島市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A6</v>
      </c>
      <c r="AA8" s="53"/>
      <c r="AB8" s="53"/>
      <c r="AC8" s="53"/>
      <c r="AD8" s="53"/>
      <c r="AE8" s="53"/>
      <c r="AF8" s="53"/>
      <c r="AG8" s="54"/>
      <c r="AH8" s="3"/>
      <c r="AI8" s="55">
        <f>データ!Q6</f>
        <v>30829</v>
      </c>
      <c r="AJ8" s="56"/>
      <c r="AK8" s="56"/>
      <c r="AL8" s="56"/>
      <c r="AM8" s="56"/>
      <c r="AN8" s="56"/>
      <c r="AO8" s="56"/>
      <c r="AP8" s="57"/>
      <c r="AQ8" s="47">
        <f>データ!R6</f>
        <v>112.12</v>
      </c>
      <c r="AR8" s="47"/>
      <c r="AS8" s="47"/>
      <c r="AT8" s="47"/>
      <c r="AU8" s="47"/>
      <c r="AV8" s="47"/>
      <c r="AW8" s="47"/>
      <c r="AX8" s="47"/>
      <c r="AY8" s="47">
        <f>データ!S6</f>
        <v>274.95999999999998</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62.31</v>
      </c>
      <c r="K10" s="47"/>
      <c r="L10" s="47"/>
      <c r="M10" s="47"/>
      <c r="N10" s="47"/>
      <c r="O10" s="47"/>
      <c r="P10" s="47"/>
      <c r="Q10" s="47"/>
      <c r="R10" s="47">
        <f>データ!O6</f>
        <v>86.68</v>
      </c>
      <c r="S10" s="47"/>
      <c r="T10" s="47"/>
      <c r="U10" s="47"/>
      <c r="V10" s="47"/>
      <c r="W10" s="47"/>
      <c r="X10" s="47"/>
      <c r="Y10" s="47"/>
      <c r="Z10" s="78">
        <f>データ!P6</f>
        <v>3888</v>
      </c>
      <c r="AA10" s="78"/>
      <c r="AB10" s="78"/>
      <c r="AC10" s="78"/>
      <c r="AD10" s="78"/>
      <c r="AE10" s="78"/>
      <c r="AF10" s="78"/>
      <c r="AG10" s="78"/>
      <c r="AH10" s="2"/>
      <c r="AI10" s="78">
        <f>データ!T6</f>
        <v>26524</v>
      </c>
      <c r="AJ10" s="78"/>
      <c r="AK10" s="78"/>
      <c r="AL10" s="78"/>
      <c r="AM10" s="78"/>
      <c r="AN10" s="78"/>
      <c r="AO10" s="78"/>
      <c r="AP10" s="78"/>
      <c r="AQ10" s="47">
        <f>データ!U6</f>
        <v>28.23</v>
      </c>
      <c r="AR10" s="47"/>
      <c r="AS10" s="47"/>
      <c r="AT10" s="47"/>
      <c r="AU10" s="47"/>
      <c r="AV10" s="47"/>
      <c r="AW10" s="47"/>
      <c r="AX10" s="47"/>
      <c r="AY10" s="47">
        <f>データ!V6</f>
        <v>939.57</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106</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104</v>
      </c>
      <c r="BM47" s="59"/>
      <c r="BN47" s="59"/>
      <c r="BO47" s="59"/>
      <c r="BP47" s="59"/>
      <c r="BQ47" s="59"/>
      <c r="BR47" s="59"/>
      <c r="BS47" s="59"/>
      <c r="BT47" s="59"/>
      <c r="BU47" s="59"/>
      <c r="BV47" s="59"/>
      <c r="BW47" s="59"/>
      <c r="BX47" s="59"/>
      <c r="BY47" s="59"/>
      <c r="BZ47" s="6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105</v>
      </c>
      <c r="BM66" s="59"/>
      <c r="BN66" s="59"/>
      <c r="BO66" s="59"/>
      <c r="BP66" s="59"/>
      <c r="BQ66" s="59"/>
      <c r="BR66" s="59"/>
      <c r="BS66" s="59"/>
      <c r="BT66" s="59"/>
      <c r="BU66" s="59"/>
      <c r="BV66" s="59"/>
      <c r="BW66" s="59"/>
      <c r="BX66" s="59"/>
      <c r="BY66" s="59"/>
      <c r="BZ66" s="6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58"/>
      <c r="BM79" s="59"/>
      <c r="BN79" s="59"/>
      <c r="BO79" s="59"/>
      <c r="BP79" s="59"/>
      <c r="BQ79" s="59"/>
      <c r="BR79" s="59"/>
      <c r="BS79" s="59"/>
      <c r="BT79" s="59"/>
      <c r="BU79" s="59"/>
      <c r="BV79" s="59"/>
      <c r="BW79" s="59"/>
      <c r="BX79" s="59"/>
      <c r="BY79" s="59"/>
      <c r="BZ79" s="60"/>
    </row>
    <row r="80" spans="1:78" ht="13.5" customHeight="1">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58"/>
      <c r="BM80" s="59"/>
      <c r="BN80" s="59"/>
      <c r="BO80" s="59"/>
      <c r="BP80" s="59"/>
      <c r="BQ80" s="59"/>
      <c r="BR80" s="59"/>
      <c r="BS80" s="59"/>
      <c r="BT80" s="59"/>
      <c r="BU80" s="59"/>
      <c r="BV80" s="59"/>
      <c r="BW80" s="59"/>
      <c r="BX80" s="59"/>
      <c r="BY80" s="59"/>
      <c r="BZ80" s="6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c r="C83" s="2" t="s">
        <v>39</v>
      </c>
    </row>
  </sheetData>
  <sheetProtection password="B501"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412074</v>
      </c>
      <c r="D6" s="31">
        <f t="shared" si="3"/>
        <v>46</v>
      </c>
      <c r="E6" s="31">
        <f t="shared" si="3"/>
        <v>1</v>
      </c>
      <c r="F6" s="31">
        <f t="shared" si="3"/>
        <v>0</v>
      </c>
      <c r="G6" s="31">
        <f t="shared" si="3"/>
        <v>1</v>
      </c>
      <c r="H6" s="31" t="str">
        <f t="shared" si="3"/>
        <v>佐賀県　鹿島市</v>
      </c>
      <c r="I6" s="31" t="str">
        <f t="shared" si="3"/>
        <v>法適用</v>
      </c>
      <c r="J6" s="31" t="str">
        <f t="shared" si="3"/>
        <v>水道事業</v>
      </c>
      <c r="K6" s="31" t="str">
        <f t="shared" si="3"/>
        <v>末端給水事業</v>
      </c>
      <c r="L6" s="31" t="str">
        <f t="shared" si="3"/>
        <v>A6</v>
      </c>
      <c r="M6" s="32" t="str">
        <f t="shared" si="3"/>
        <v>-</v>
      </c>
      <c r="N6" s="32">
        <f t="shared" si="3"/>
        <v>62.31</v>
      </c>
      <c r="O6" s="32">
        <f t="shared" si="3"/>
        <v>86.68</v>
      </c>
      <c r="P6" s="32">
        <f t="shared" si="3"/>
        <v>3888</v>
      </c>
      <c r="Q6" s="32">
        <f t="shared" si="3"/>
        <v>30829</v>
      </c>
      <c r="R6" s="32">
        <f t="shared" si="3"/>
        <v>112.12</v>
      </c>
      <c r="S6" s="32">
        <f t="shared" si="3"/>
        <v>274.95999999999998</v>
      </c>
      <c r="T6" s="32">
        <f t="shared" si="3"/>
        <v>26524</v>
      </c>
      <c r="U6" s="32">
        <f t="shared" si="3"/>
        <v>28.23</v>
      </c>
      <c r="V6" s="32">
        <f t="shared" si="3"/>
        <v>939.57</v>
      </c>
      <c r="W6" s="33">
        <f>IF(W7="",NA(),W7)</f>
        <v>123.59</v>
      </c>
      <c r="X6" s="33">
        <f t="shared" ref="X6:AF6" si="4">IF(X7="",NA(),X7)</f>
        <v>124.42</v>
      </c>
      <c r="Y6" s="33">
        <f t="shared" si="4"/>
        <v>114.87</v>
      </c>
      <c r="Z6" s="33">
        <f t="shared" si="4"/>
        <v>111.9</v>
      </c>
      <c r="AA6" s="33">
        <f t="shared" si="4"/>
        <v>117.11</v>
      </c>
      <c r="AB6" s="33">
        <f t="shared" si="4"/>
        <v>108.96</v>
      </c>
      <c r="AC6" s="33">
        <f t="shared" si="4"/>
        <v>107.37</v>
      </c>
      <c r="AD6" s="33">
        <f t="shared" si="4"/>
        <v>107.57</v>
      </c>
      <c r="AE6" s="33">
        <f t="shared" si="4"/>
        <v>106.55</v>
      </c>
      <c r="AF6" s="33">
        <f t="shared" si="4"/>
        <v>110.01</v>
      </c>
      <c r="AG6" s="32" t="str">
        <f>IF(AG7="","",IF(AG7="-","【-】","【"&amp;SUBSTITUTE(TEXT(AG7,"#,##0.00"),"-","△")&amp;"】"))</f>
        <v>【113.03】</v>
      </c>
      <c r="AH6" s="32">
        <f>IF(AH7="",NA(),AH7)</f>
        <v>0</v>
      </c>
      <c r="AI6" s="32">
        <f t="shared" ref="AI6:AQ6" si="5">IF(AI7="",NA(),AI7)</f>
        <v>0</v>
      </c>
      <c r="AJ6" s="32">
        <f t="shared" si="5"/>
        <v>0</v>
      </c>
      <c r="AK6" s="32">
        <f t="shared" si="5"/>
        <v>0</v>
      </c>
      <c r="AL6" s="32">
        <f t="shared" si="5"/>
        <v>0</v>
      </c>
      <c r="AM6" s="33">
        <f t="shared" si="5"/>
        <v>7.45</v>
      </c>
      <c r="AN6" s="33">
        <f t="shared" si="5"/>
        <v>8.5</v>
      </c>
      <c r="AO6" s="33">
        <f t="shared" si="5"/>
        <v>9.34</v>
      </c>
      <c r="AP6" s="33">
        <f t="shared" si="5"/>
        <v>9.56</v>
      </c>
      <c r="AQ6" s="33">
        <f t="shared" si="5"/>
        <v>2.8</v>
      </c>
      <c r="AR6" s="32" t="str">
        <f>IF(AR7="","",IF(AR7="-","【-】","【"&amp;SUBSTITUTE(TEXT(AR7,"#,##0.00"),"-","△")&amp;"】"))</f>
        <v>【0.81】</v>
      </c>
      <c r="AS6" s="33">
        <f>IF(AS7="",NA(),AS7)</f>
        <v>1055.1300000000001</v>
      </c>
      <c r="AT6" s="33">
        <f t="shared" ref="AT6:BB6" si="6">IF(AT7="",NA(),AT7)</f>
        <v>1350.43</v>
      </c>
      <c r="AU6" s="33">
        <f t="shared" si="6"/>
        <v>2033.11</v>
      </c>
      <c r="AV6" s="33">
        <f t="shared" si="6"/>
        <v>2326.09</v>
      </c>
      <c r="AW6" s="33">
        <f t="shared" si="6"/>
        <v>211.32</v>
      </c>
      <c r="AX6" s="33">
        <f t="shared" si="6"/>
        <v>969.16</v>
      </c>
      <c r="AY6" s="33">
        <f t="shared" si="6"/>
        <v>995.5</v>
      </c>
      <c r="AZ6" s="33">
        <f t="shared" si="6"/>
        <v>915.5</v>
      </c>
      <c r="BA6" s="33">
        <f t="shared" si="6"/>
        <v>963.24</v>
      </c>
      <c r="BB6" s="33">
        <f t="shared" si="6"/>
        <v>381.53</v>
      </c>
      <c r="BC6" s="32" t="str">
        <f>IF(BC7="","",IF(BC7="-","【-】","【"&amp;SUBSTITUTE(TEXT(BC7,"#,##0.00"),"-","△")&amp;"】"))</f>
        <v>【264.16】</v>
      </c>
      <c r="BD6" s="33">
        <f>IF(BD7="",NA(),BD7)</f>
        <v>704.51</v>
      </c>
      <c r="BE6" s="33">
        <f t="shared" ref="BE6:BM6" si="7">IF(BE7="",NA(),BE7)</f>
        <v>677.12</v>
      </c>
      <c r="BF6" s="33">
        <f t="shared" si="7"/>
        <v>647.12</v>
      </c>
      <c r="BG6" s="33">
        <f t="shared" si="7"/>
        <v>606.95000000000005</v>
      </c>
      <c r="BH6" s="33">
        <f t="shared" si="7"/>
        <v>577.64</v>
      </c>
      <c r="BI6" s="33">
        <f t="shared" si="7"/>
        <v>421.66</v>
      </c>
      <c r="BJ6" s="33">
        <f t="shared" si="7"/>
        <v>414.59</v>
      </c>
      <c r="BK6" s="33">
        <f t="shared" si="7"/>
        <v>404.78</v>
      </c>
      <c r="BL6" s="33">
        <f t="shared" si="7"/>
        <v>400.38</v>
      </c>
      <c r="BM6" s="33">
        <f t="shared" si="7"/>
        <v>393.27</v>
      </c>
      <c r="BN6" s="32" t="str">
        <f>IF(BN7="","",IF(BN7="-","【-】","【"&amp;SUBSTITUTE(TEXT(BN7,"#,##0.00"),"-","△")&amp;"】"))</f>
        <v>【283.72】</v>
      </c>
      <c r="BO6" s="33">
        <f>IF(BO7="",NA(),BO7)</f>
        <v>118.47</v>
      </c>
      <c r="BP6" s="33">
        <f t="shared" ref="BP6:BX6" si="8">IF(BP7="",NA(),BP7)</f>
        <v>119.77</v>
      </c>
      <c r="BQ6" s="33">
        <f t="shared" si="8"/>
        <v>110.66</v>
      </c>
      <c r="BR6" s="33">
        <f t="shared" si="8"/>
        <v>107.67</v>
      </c>
      <c r="BS6" s="33">
        <f t="shared" si="8"/>
        <v>113</v>
      </c>
      <c r="BT6" s="33">
        <f t="shared" si="8"/>
        <v>99.51</v>
      </c>
      <c r="BU6" s="33">
        <f t="shared" si="8"/>
        <v>97.71</v>
      </c>
      <c r="BV6" s="33">
        <f t="shared" si="8"/>
        <v>98.07</v>
      </c>
      <c r="BW6" s="33">
        <f t="shared" si="8"/>
        <v>96.56</v>
      </c>
      <c r="BX6" s="33">
        <f t="shared" si="8"/>
        <v>100.47</v>
      </c>
      <c r="BY6" s="32" t="str">
        <f>IF(BY7="","",IF(BY7="-","【-】","【"&amp;SUBSTITUTE(TEXT(BY7,"#,##0.00"),"-","△")&amp;"】"))</f>
        <v>【104.60】</v>
      </c>
      <c r="BZ6" s="33">
        <f>IF(BZ7="",NA(),BZ7)</f>
        <v>172.4</v>
      </c>
      <c r="CA6" s="33">
        <f t="shared" ref="CA6:CI6" si="9">IF(CA7="",NA(),CA7)</f>
        <v>170.25</v>
      </c>
      <c r="CB6" s="33">
        <f t="shared" si="9"/>
        <v>183.7</v>
      </c>
      <c r="CC6" s="33">
        <f t="shared" si="9"/>
        <v>189.18</v>
      </c>
      <c r="CD6" s="33">
        <f t="shared" si="9"/>
        <v>180.35</v>
      </c>
      <c r="CE6" s="33">
        <f t="shared" si="9"/>
        <v>171.34</v>
      </c>
      <c r="CF6" s="33">
        <f t="shared" si="9"/>
        <v>173.56</v>
      </c>
      <c r="CG6" s="33">
        <f t="shared" si="9"/>
        <v>172.26</v>
      </c>
      <c r="CH6" s="33">
        <f t="shared" si="9"/>
        <v>177.14</v>
      </c>
      <c r="CI6" s="33">
        <f t="shared" si="9"/>
        <v>169.82</v>
      </c>
      <c r="CJ6" s="32" t="str">
        <f>IF(CJ7="","",IF(CJ7="-","【-】","【"&amp;SUBSTITUTE(TEXT(CJ7,"#,##0.00"),"-","△")&amp;"】"))</f>
        <v>【164.21】</v>
      </c>
      <c r="CK6" s="33">
        <f>IF(CK7="",NA(),CK7)</f>
        <v>63.64</v>
      </c>
      <c r="CL6" s="33">
        <f t="shared" ref="CL6:CT6" si="10">IF(CL7="",NA(),CL7)</f>
        <v>62.85</v>
      </c>
      <c r="CM6" s="33">
        <f t="shared" si="10"/>
        <v>62.04</v>
      </c>
      <c r="CN6" s="33">
        <f t="shared" si="10"/>
        <v>61.56</v>
      </c>
      <c r="CO6" s="33">
        <f t="shared" si="10"/>
        <v>59.86</v>
      </c>
      <c r="CP6" s="33">
        <f t="shared" si="10"/>
        <v>56.8</v>
      </c>
      <c r="CQ6" s="33">
        <f t="shared" si="10"/>
        <v>55.84</v>
      </c>
      <c r="CR6" s="33">
        <f t="shared" si="10"/>
        <v>55.68</v>
      </c>
      <c r="CS6" s="33">
        <f t="shared" si="10"/>
        <v>55.64</v>
      </c>
      <c r="CT6" s="33">
        <f t="shared" si="10"/>
        <v>55.13</v>
      </c>
      <c r="CU6" s="32" t="str">
        <f>IF(CU7="","",IF(CU7="-","【-】","【"&amp;SUBSTITUTE(TEXT(CU7,"#,##0.00"),"-","△")&amp;"】"))</f>
        <v>【59.80】</v>
      </c>
      <c r="CV6" s="33">
        <f>IF(CV7="",NA(),CV7)</f>
        <v>79.41</v>
      </c>
      <c r="CW6" s="33">
        <f t="shared" ref="CW6:DE6" si="11">IF(CW7="",NA(),CW7)</f>
        <v>79.3</v>
      </c>
      <c r="CX6" s="33">
        <f t="shared" si="11"/>
        <v>79.84</v>
      </c>
      <c r="CY6" s="33">
        <f t="shared" si="11"/>
        <v>79.900000000000006</v>
      </c>
      <c r="CZ6" s="33">
        <f t="shared" si="11"/>
        <v>80.2</v>
      </c>
      <c r="DA6" s="33">
        <f t="shared" si="11"/>
        <v>83.67</v>
      </c>
      <c r="DB6" s="33">
        <f t="shared" si="11"/>
        <v>83.11</v>
      </c>
      <c r="DC6" s="33">
        <f t="shared" si="11"/>
        <v>83.18</v>
      </c>
      <c r="DD6" s="33">
        <f t="shared" si="11"/>
        <v>83.09</v>
      </c>
      <c r="DE6" s="33">
        <f t="shared" si="11"/>
        <v>83</v>
      </c>
      <c r="DF6" s="32" t="str">
        <f>IF(DF7="","",IF(DF7="-","【-】","【"&amp;SUBSTITUTE(TEXT(DF7,"#,##0.00"),"-","△")&amp;"】"))</f>
        <v>【89.78】</v>
      </c>
      <c r="DG6" s="33">
        <f>IF(DG7="",NA(),DG7)</f>
        <v>45.97</v>
      </c>
      <c r="DH6" s="33">
        <f t="shared" ref="DH6:DP6" si="12">IF(DH7="",NA(),DH7)</f>
        <v>48.08</v>
      </c>
      <c r="DI6" s="33">
        <f t="shared" si="12"/>
        <v>49.96</v>
      </c>
      <c r="DJ6" s="33">
        <f t="shared" si="12"/>
        <v>51.87</v>
      </c>
      <c r="DK6" s="33">
        <f t="shared" si="12"/>
        <v>55.31</v>
      </c>
      <c r="DL6" s="33">
        <f t="shared" si="12"/>
        <v>36.21</v>
      </c>
      <c r="DM6" s="33">
        <f t="shared" si="12"/>
        <v>37.090000000000003</v>
      </c>
      <c r="DN6" s="33">
        <f t="shared" si="12"/>
        <v>38.07</v>
      </c>
      <c r="DO6" s="33">
        <f t="shared" si="12"/>
        <v>39.06</v>
      </c>
      <c r="DP6" s="33">
        <f t="shared" si="12"/>
        <v>46.66</v>
      </c>
      <c r="DQ6" s="32" t="str">
        <f>IF(DQ7="","",IF(DQ7="-","【-】","【"&amp;SUBSTITUTE(TEXT(DQ7,"#,##0.00"),"-","△")&amp;"】"))</f>
        <v>【46.31】</v>
      </c>
      <c r="DR6" s="33">
        <f>IF(DR7="",NA(),DR7)</f>
        <v>4.1500000000000004</v>
      </c>
      <c r="DS6" s="33">
        <f t="shared" ref="DS6:EA6" si="13">IF(DS7="",NA(),DS7)</f>
        <v>4.3600000000000003</v>
      </c>
      <c r="DT6" s="33">
        <f t="shared" si="13"/>
        <v>4.5599999999999996</v>
      </c>
      <c r="DU6" s="33">
        <f t="shared" si="13"/>
        <v>6.23</v>
      </c>
      <c r="DV6" s="33">
        <f t="shared" si="13"/>
        <v>7.04</v>
      </c>
      <c r="DW6" s="33">
        <f t="shared" si="13"/>
        <v>6.46</v>
      </c>
      <c r="DX6" s="33">
        <f t="shared" si="13"/>
        <v>6.63</v>
      </c>
      <c r="DY6" s="33">
        <f t="shared" si="13"/>
        <v>7.73</v>
      </c>
      <c r="DZ6" s="33">
        <f t="shared" si="13"/>
        <v>8.8699999999999992</v>
      </c>
      <c r="EA6" s="33">
        <f t="shared" si="13"/>
        <v>9.85</v>
      </c>
      <c r="EB6" s="32" t="str">
        <f>IF(EB7="","",IF(EB7="-","【-】","【"&amp;SUBSTITUTE(TEXT(EB7,"#,##0.00"),"-","△")&amp;"】"))</f>
        <v>【12.42】</v>
      </c>
      <c r="EC6" s="33">
        <f>IF(EC7="",NA(),EC7)</f>
        <v>0.33</v>
      </c>
      <c r="ED6" s="33">
        <f t="shared" ref="ED6:EL6" si="14">IF(ED7="",NA(),ED7)</f>
        <v>0.28000000000000003</v>
      </c>
      <c r="EE6" s="33">
        <f t="shared" si="14"/>
        <v>0.22</v>
      </c>
      <c r="EF6" s="33">
        <f t="shared" si="14"/>
        <v>0.27</v>
      </c>
      <c r="EG6" s="33">
        <f t="shared" si="14"/>
        <v>0.28000000000000003</v>
      </c>
      <c r="EH6" s="33">
        <f t="shared" si="14"/>
        <v>0.79</v>
      </c>
      <c r="EI6" s="33">
        <f t="shared" si="14"/>
        <v>0.78</v>
      </c>
      <c r="EJ6" s="33">
        <f t="shared" si="14"/>
        <v>0.67</v>
      </c>
      <c r="EK6" s="33">
        <f t="shared" si="14"/>
        <v>0.67</v>
      </c>
      <c r="EL6" s="33">
        <f t="shared" si="14"/>
        <v>0.66</v>
      </c>
      <c r="EM6" s="32" t="str">
        <f>IF(EM7="","",IF(EM7="-","【-】","【"&amp;SUBSTITUTE(TEXT(EM7,"#,##0.00"),"-","△")&amp;"】"))</f>
        <v>【0.78】</v>
      </c>
    </row>
    <row r="7" spans="1:143" s="34" customFormat="1">
      <c r="A7" s="26"/>
      <c r="B7" s="35">
        <v>2014</v>
      </c>
      <c r="C7" s="35">
        <v>412074</v>
      </c>
      <c r="D7" s="35">
        <v>46</v>
      </c>
      <c r="E7" s="35">
        <v>1</v>
      </c>
      <c r="F7" s="35">
        <v>0</v>
      </c>
      <c r="G7" s="35">
        <v>1</v>
      </c>
      <c r="H7" s="35" t="s">
        <v>93</v>
      </c>
      <c r="I7" s="35" t="s">
        <v>94</v>
      </c>
      <c r="J7" s="35" t="s">
        <v>95</v>
      </c>
      <c r="K7" s="35" t="s">
        <v>96</v>
      </c>
      <c r="L7" s="35" t="s">
        <v>97</v>
      </c>
      <c r="M7" s="36" t="s">
        <v>98</v>
      </c>
      <c r="N7" s="36">
        <v>62.31</v>
      </c>
      <c r="O7" s="36">
        <v>86.68</v>
      </c>
      <c r="P7" s="36">
        <v>3888</v>
      </c>
      <c r="Q7" s="36">
        <v>30829</v>
      </c>
      <c r="R7" s="36">
        <v>112.12</v>
      </c>
      <c r="S7" s="36">
        <v>274.95999999999998</v>
      </c>
      <c r="T7" s="36">
        <v>26524</v>
      </c>
      <c r="U7" s="36">
        <v>28.23</v>
      </c>
      <c r="V7" s="36">
        <v>939.57</v>
      </c>
      <c r="W7" s="36">
        <v>123.59</v>
      </c>
      <c r="X7" s="36">
        <v>124.42</v>
      </c>
      <c r="Y7" s="36">
        <v>114.87</v>
      </c>
      <c r="Z7" s="36">
        <v>111.9</v>
      </c>
      <c r="AA7" s="36">
        <v>117.11</v>
      </c>
      <c r="AB7" s="36">
        <v>108.96</v>
      </c>
      <c r="AC7" s="36">
        <v>107.37</v>
      </c>
      <c r="AD7" s="36">
        <v>107.57</v>
      </c>
      <c r="AE7" s="36">
        <v>106.55</v>
      </c>
      <c r="AF7" s="36">
        <v>110.01</v>
      </c>
      <c r="AG7" s="36">
        <v>113.03</v>
      </c>
      <c r="AH7" s="36">
        <v>0</v>
      </c>
      <c r="AI7" s="36">
        <v>0</v>
      </c>
      <c r="AJ7" s="36">
        <v>0</v>
      </c>
      <c r="AK7" s="36">
        <v>0</v>
      </c>
      <c r="AL7" s="36">
        <v>0</v>
      </c>
      <c r="AM7" s="36">
        <v>7.45</v>
      </c>
      <c r="AN7" s="36">
        <v>8.5</v>
      </c>
      <c r="AO7" s="36">
        <v>9.34</v>
      </c>
      <c r="AP7" s="36">
        <v>9.56</v>
      </c>
      <c r="AQ7" s="36">
        <v>2.8</v>
      </c>
      <c r="AR7" s="36">
        <v>0.81</v>
      </c>
      <c r="AS7" s="36">
        <v>1055.1300000000001</v>
      </c>
      <c r="AT7" s="36">
        <v>1350.43</v>
      </c>
      <c r="AU7" s="36">
        <v>2033.11</v>
      </c>
      <c r="AV7" s="36">
        <v>2326.09</v>
      </c>
      <c r="AW7" s="36">
        <v>211.32</v>
      </c>
      <c r="AX7" s="36">
        <v>969.16</v>
      </c>
      <c r="AY7" s="36">
        <v>995.5</v>
      </c>
      <c r="AZ7" s="36">
        <v>915.5</v>
      </c>
      <c r="BA7" s="36">
        <v>963.24</v>
      </c>
      <c r="BB7" s="36">
        <v>381.53</v>
      </c>
      <c r="BC7" s="36">
        <v>264.16000000000003</v>
      </c>
      <c r="BD7" s="36">
        <v>704.51</v>
      </c>
      <c r="BE7" s="36">
        <v>677.12</v>
      </c>
      <c r="BF7" s="36">
        <v>647.12</v>
      </c>
      <c r="BG7" s="36">
        <v>606.95000000000005</v>
      </c>
      <c r="BH7" s="36">
        <v>577.64</v>
      </c>
      <c r="BI7" s="36">
        <v>421.66</v>
      </c>
      <c r="BJ7" s="36">
        <v>414.59</v>
      </c>
      <c r="BK7" s="36">
        <v>404.78</v>
      </c>
      <c r="BL7" s="36">
        <v>400.38</v>
      </c>
      <c r="BM7" s="36">
        <v>393.27</v>
      </c>
      <c r="BN7" s="36">
        <v>283.72000000000003</v>
      </c>
      <c r="BO7" s="36">
        <v>118.47</v>
      </c>
      <c r="BP7" s="36">
        <v>119.77</v>
      </c>
      <c r="BQ7" s="36">
        <v>110.66</v>
      </c>
      <c r="BR7" s="36">
        <v>107.67</v>
      </c>
      <c r="BS7" s="36">
        <v>113</v>
      </c>
      <c r="BT7" s="36">
        <v>99.51</v>
      </c>
      <c r="BU7" s="36">
        <v>97.71</v>
      </c>
      <c r="BV7" s="36">
        <v>98.07</v>
      </c>
      <c r="BW7" s="36">
        <v>96.56</v>
      </c>
      <c r="BX7" s="36">
        <v>100.47</v>
      </c>
      <c r="BY7" s="36">
        <v>104.6</v>
      </c>
      <c r="BZ7" s="36">
        <v>172.4</v>
      </c>
      <c r="CA7" s="36">
        <v>170.25</v>
      </c>
      <c r="CB7" s="36">
        <v>183.7</v>
      </c>
      <c r="CC7" s="36">
        <v>189.18</v>
      </c>
      <c r="CD7" s="36">
        <v>180.35</v>
      </c>
      <c r="CE7" s="36">
        <v>171.34</v>
      </c>
      <c r="CF7" s="36">
        <v>173.56</v>
      </c>
      <c r="CG7" s="36">
        <v>172.26</v>
      </c>
      <c r="CH7" s="36">
        <v>177.14</v>
      </c>
      <c r="CI7" s="36">
        <v>169.82</v>
      </c>
      <c r="CJ7" s="36">
        <v>164.21</v>
      </c>
      <c r="CK7" s="36">
        <v>63.64</v>
      </c>
      <c r="CL7" s="36">
        <v>62.85</v>
      </c>
      <c r="CM7" s="36">
        <v>62.04</v>
      </c>
      <c r="CN7" s="36">
        <v>61.56</v>
      </c>
      <c r="CO7" s="36">
        <v>59.86</v>
      </c>
      <c r="CP7" s="36">
        <v>56.8</v>
      </c>
      <c r="CQ7" s="36">
        <v>55.84</v>
      </c>
      <c r="CR7" s="36">
        <v>55.68</v>
      </c>
      <c r="CS7" s="36">
        <v>55.64</v>
      </c>
      <c r="CT7" s="36">
        <v>55.13</v>
      </c>
      <c r="CU7" s="36">
        <v>59.8</v>
      </c>
      <c r="CV7" s="36">
        <v>79.41</v>
      </c>
      <c r="CW7" s="36">
        <v>79.3</v>
      </c>
      <c r="CX7" s="36">
        <v>79.84</v>
      </c>
      <c r="CY7" s="36">
        <v>79.900000000000006</v>
      </c>
      <c r="CZ7" s="36">
        <v>80.2</v>
      </c>
      <c r="DA7" s="36">
        <v>83.67</v>
      </c>
      <c r="DB7" s="36">
        <v>83.11</v>
      </c>
      <c r="DC7" s="36">
        <v>83.18</v>
      </c>
      <c r="DD7" s="36">
        <v>83.09</v>
      </c>
      <c r="DE7" s="36">
        <v>83</v>
      </c>
      <c r="DF7" s="36">
        <v>89.78</v>
      </c>
      <c r="DG7" s="36">
        <v>45.97</v>
      </c>
      <c r="DH7" s="36">
        <v>48.08</v>
      </c>
      <c r="DI7" s="36">
        <v>49.96</v>
      </c>
      <c r="DJ7" s="36">
        <v>51.87</v>
      </c>
      <c r="DK7" s="36">
        <v>55.31</v>
      </c>
      <c r="DL7" s="36">
        <v>36.21</v>
      </c>
      <c r="DM7" s="36">
        <v>37.090000000000003</v>
      </c>
      <c r="DN7" s="36">
        <v>38.07</v>
      </c>
      <c r="DO7" s="36">
        <v>39.06</v>
      </c>
      <c r="DP7" s="36">
        <v>46.66</v>
      </c>
      <c r="DQ7" s="36">
        <v>46.31</v>
      </c>
      <c r="DR7" s="36">
        <v>4.1500000000000004</v>
      </c>
      <c r="DS7" s="36">
        <v>4.3600000000000003</v>
      </c>
      <c r="DT7" s="36">
        <v>4.5599999999999996</v>
      </c>
      <c r="DU7" s="36">
        <v>6.23</v>
      </c>
      <c r="DV7" s="36">
        <v>7.04</v>
      </c>
      <c r="DW7" s="36">
        <v>6.46</v>
      </c>
      <c r="DX7" s="36">
        <v>6.63</v>
      </c>
      <c r="DY7" s="36">
        <v>7.73</v>
      </c>
      <c r="DZ7" s="36">
        <v>8.8699999999999992</v>
      </c>
      <c r="EA7" s="36">
        <v>9.85</v>
      </c>
      <c r="EB7" s="36">
        <v>12.42</v>
      </c>
      <c r="EC7" s="36">
        <v>0.33</v>
      </c>
      <c r="ED7" s="36">
        <v>0.28000000000000003</v>
      </c>
      <c r="EE7" s="36">
        <v>0.22</v>
      </c>
      <c r="EF7" s="36">
        <v>0.27</v>
      </c>
      <c r="EG7" s="36">
        <v>0.28000000000000003</v>
      </c>
      <c r="EH7" s="36">
        <v>0.79</v>
      </c>
      <c r="EI7" s="36">
        <v>0.78</v>
      </c>
      <c r="EJ7" s="36">
        <v>0.67</v>
      </c>
      <c r="EK7" s="36">
        <v>0.67</v>
      </c>
      <c r="EL7" s="36">
        <v>0.66</v>
      </c>
      <c r="EM7" s="36">
        <v>0.78</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2016-02-17T00:34:43Z</cp:lastPrinted>
  <dcterms:created xsi:type="dcterms:W3CDTF">2016-01-18T04:55:31Z</dcterms:created>
  <dcterms:modified xsi:type="dcterms:W3CDTF">2016-02-24T03:07:41Z</dcterms:modified>
</cp:coreProperties>
</file>