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84DB7371-152C-4951-9E8A-7FD41D927B62}" xr6:coauthVersionLast="36" xr6:coauthVersionMax="36" xr10:uidLastSave="{00000000-0000-0000-0000-000000000000}"/>
  <bookViews>
    <workbookView xWindow="0" yWindow="0" windowWidth="22260" windowHeight="12645" activeTab="2" xr2:uid="{00000000-000D-0000-FFFF-FFFF00000000}"/>
  </bookViews>
  <sheets>
    <sheet name="太陽光・蓄電池補助金計算書" sheetId="6" r:id="rId1"/>
    <sheet name="【記入例】太陽光・蓄電池補助金計算書 " sheetId="7" r:id="rId2"/>
    <sheet name="太陽光発電" sheetId="1" r:id="rId3"/>
    <sheet name="蓄電池" sheetId="2" r:id="rId4"/>
    <sheet name="その他の申請" sheetId="4" r:id="rId5"/>
  </sheets>
  <definedNames>
    <definedName name="_xlnm.Print_Area" localSheetId="3">蓄電池!$A$1:$G$33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 i="7" l="1"/>
  <c r="C32" i="7" s="1"/>
  <c r="D21" i="7"/>
  <c r="D23" i="7" s="1"/>
  <c r="F32" i="7" s="1"/>
  <c r="C15" i="7"/>
  <c r="G15" i="7" s="1"/>
  <c r="G17" i="7" s="1"/>
  <c r="D6" i="7"/>
  <c r="D5" i="7"/>
  <c r="I32" i="7" l="1"/>
  <c r="C35" i="7" s="1"/>
  <c r="G35" i="7" s="1"/>
  <c r="D8" i="7"/>
  <c r="B11" i="7" s="1"/>
  <c r="F11" i="7" s="1"/>
  <c r="D28" i="7"/>
  <c r="B27" i="6"/>
  <c r="D28" i="6" s="1"/>
  <c r="D21" i="6"/>
  <c r="D23" i="6" s="1"/>
  <c r="F32" i="6" s="1"/>
  <c r="C15" i="6"/>
  <c r="G15" i="6" s="1"/>
  <c r="G17" i="6" s="1"/>
  <c r="D6" i="6"/>
  <c r="D5" i="6"/>
  <c r="D8" i="6" l="1"/>
  <c r="B11" i="6" s="1"/>
  <c r="F11" i="6" s="1"/>
  <c r="C32" i="6"/>
  <c r="I32" i="6" s="1"/>
  <c r="C35" i="6" s="1"/>
  <c r="G35" i="6" s="1"/>
</calcChain>
</file>

<file path=xl/sharedStrings.xml><?xml version="1.0" encoding="utf-8"?>
<sst xmlns="http://schemas.openxmlformats.org/spreadsheetml/2006/main" count="271" uniqueCount="94">
  <si>
    <t>□</t>
    <phoneticPr fontId="1"/>
  </si>
  <si>
    <t>一式だけではなく、費用の内訳が記載されているか。</t>
    <rPh sb="0" eb="2">
      <t>イッシキ</t>
    </rPh>
    <rPh sb="9" eb="11">
      <t>ヒヨウ</t>
    </rPh>
    <rPh sb="12" eb="14">
      <t>ウチワケ</t>
    </rPh>
    <rPh sb="15" eb="17">
      <t>キサイ</t>
    </rPh>
    <phoneticPr fontId="1"/>
  </si>
  <si>
    <t>※</t>
    <phoneticPr fontId="1"/>
  </si>
  <si>
    <t>カタログ、パンフレット等　設備概要が分かる書類</t>
    <rPh sb="13" eb="17">
      <t>セツビガイヨウ</t>
    </rPh>
    <rPh sb="18" eb="19">
      <t>ワ</t>
    </rPh>
    <rPh sb="21" eb="23">
      <t>ショルイ</t>
    </rPh>
    <phoneticPr fontId="1"/>
  </si>
  <si>
    <t>新築の場合必要なし</t>
    <rPh sb="0" eb="2">
      <t>シンチク</t>
    </rPh>
    <rPh sb="3" eb="5">
      <t>バアイ</t>
    </rPh>
    <rPh sb="5" eb="7">
      <t>ヒツヨウ</t>
    </rPh>
    <phoneticPr fontId="1"/>
  </si>
  <si>
    <t>提出書類チェックリスト（太陽光発電設備）</t>
    <rPh sb="0" eb="2">
      <t>テイシュツ</t>
    </rPh>
    <rPh sb="2" eb="4">
      <t>ショルイ</t>
    </rPh>
    <rPh sb="12" eb="15">
      <t>タイヨウコウ</t>
    </rPh>
    <rPh sb="15" eb="17">
      <t>ハツデン</t>
    </rPh>
    <rPh sb="17" eb="19">
      <t>セツビ</t>
    </rPh>
    <phoneticPr fontId="1"/>
  </si>
  <si>
    <t>見積書等（交付申請額の根拠となる資料）</t>
    <rPh sb="0" eb="4">
      <t>ミツモリショトウ</t>
    </rPh>
    <rPh sb="5" eb="10">
      <t>コウフシンセイガク</t>
    </rPh>
    <rPh sb="11" eb="13">
      <t>コンキョ</t>
    </rPh>
    <rPh sb="16" eb="18">
      <t>シリョウ</t>
    </rPh>
    <phoneticPr fontId="1"/>
  </si>
  <si>
    <t>補助対象設備の仕様がわかる書類</t>
    <rPh sb="0" eb="4">
      <t>ホジョタイショウ</t>
    </rPh>
    <rPh sb="4" eb="6">
      <t>セツビ</t>
    </rPh>
    <rPh sb="7" eb="9">
      <t>シヨウ</t>
    </rPh>
    <rPh sb="13" eb="15">
      <t>ショルイ</t>
    </rPh>
    <phoneticPr fontId="1"/>
  </si>
  <si>
    <t>補助対象設備の設置位置図及び設置図</t>
    <rPh sb="0" eb="6">
      <t>ホジョタイショウセツビ</t>
    </rPh>
    <rPh sb="7" eb="9">
      <t>セッチ</t>
    </rPh>
    <rPh sb="9" eb="11">
      <t>イチ</t>
    </rPh>
    <rPh sb="11" eb="12">
      <t>ズ</t>
    </rPh>
    <rPh sb="12" eb="13">
      <t>オヨ</t>
    </rPh>
    <rPh sb="14" eb="17">
      <t>セッチズ</t>
    </rPh>
    <phoneticPr fontId="1"/>
  </si>
  <si>
    <t>工事着手前の現場写真</t>
    <rPh sb="0" eb="2">
      <t>コウジ</t>
    </rPh>
    <rPh sb="2" eb="4">
      <t>チャクシュ</t>
    </rPh>
    <rPh sb="4" eb="5">
      <t>マエ</t>
    </rPh>
    <rPh sb="6" eb="8">
      <t>ゲンバ</t>
    </rPh>
    <rPh sb="8" eb="10">
      <t>ジャシン</t>
    </rPh>
    <phoneticPr fontId="1"/>
  </si>
  <si>
    <t>自家消費率が補助要件以上であることを確認済であるか。</t>
    <rPh sb="0" eb="5">
      <t>ジカショウヒリツ</t>
    </rPh>
    <rPh sb="6" eb="8">
      <t>ホジョ</t>
    </rPh>
    <rPh sb="8" eb="10">
      <t>ヨウケン</t>
    </rPh>
    <rPh sb="10" eb="12">
      <t>イジョウ</t>
    </rPh>
    <rPh sb="18" eb="21">
      <t>カクニンズ</t>
    </rPh>
    <phoneticPr fontId="1"/>
  </si>
  <si>
    <r>
      <t>※提出書類を確認後、</t>
    </r>
    <r>
      <rPr>
        <b/>
        <sz val="16"/>
        <color theme="1"/>
        <rFont val="Segoe UI Symbol"/>
        <family val="3"/>
      </rPr>
      <t>☑</t>
    </r>
    <r>
      <rPr>
        <b/>
        <sz val="16"/>
        <color theme="1"/>
        <rFont val="Yu Gothic"/>
        <family val="3"/>
        <charset val="128"/>
        <scheme val="minor"/>
      </rPr>
      <t>を入れ申請書と一緒に提出してください。</t>
    </r>
    <phoneticPr fontId="1"/>
  </si>
  <si>
    <t>提出書類チェックリスト（蓄電池）</t>
    <rPh sb="0" eb="2">
      <t>テイシュツ</t>
    </rPh>
    <rPh sb="2" eb="4">
      <t>ショルイ</t>
    </rPh>
    <rPh sb="12" eb="15">
      <t>チクデンチ</t>
    </rPh>
    <phoneticPr fontId="1"/>
  </si>
  <si>
    <t>提出書類チェックリスト（高効率機器等）</t>
    <rPh sb="0" eb="2">
      <t>テイシュツ</t>
    </rPh>
    <rPh sb="2" eb="4">
      <t>ショルイ</t>
    </rPh>
    <rPh sb="12" eb="13">
      <t>コウ</t>
    </rPh>
    <rPh sb="13" eb="15">
      <t>コウリツ</t>
    </rPh>
    <rPh sb="15" eb="17">
      <t>キキ</t>
    </rPh>
    <rPh sb="17" eb="18">
      <t>トウ</t>
    </rPh>
    <phoneticPr fontId="1"/>
  </si>
  <si>
    <t>従来の機器に対し、省Co2を証明する書類。</t>
    <rPh sb="0" eb="2">
      <t>ジュウライ</t>
    </rPh>
    <rPh sb="3" eb="5">
      <t>キキ</t>
    </rPh>
    <rPh sb="6" eb="7">
      <t>タイ</t>
    </rPh>
    <rPh sb="9" eb="10">
      <t>ショウ</t>
    </rPh>
    <rPh sb="14" eb="16">
      <t>ショウメイ</t>
    </rPh>
    <rPh sb="18" eb="20">
      <t>ショルイ</t>
    </rPh>
    <phoneticPr fontId="1"/>
  </si>
  <si>
    <t>LEDの場合、調光機能付きであることが確認できること</t>
    <rPh sb="4" eb="6">
      <t>バアイ</t>
    </rPh>
    <rPh sb="7" eb="9">
      <t>チョウコウ</t>
    </rPh>
    <rPh sb="9" eb="12">
      <t>キノウツ</t>
    </rPh>
    <rPh sb="19" eb="21">
      <t>カクニン</t>
    </rPh>
    <phoneticPr fontId="1"/>
  </si>
  <si>
    <t>交付申請額に間違いが無いか。（※補助額、補助率の確認）</t>
    <rPh sb="0" eb="2">
      <t>コウフ</t>
    </rPh>
    <rPh sb="2" eb="4">
      <t>シンセイ</t>
    </rPh>
    <rPh sb="4" eb="5">
      <t>ガク</t>
    </rPh>
    <rPh sb="6" eb="8">
      <t>マチガ</t>
    </rPh>
    <rPh sb="10" eb="11">
      <t>ナ</t>
    </rPh>
    <rPh sb="16" eb="19">
      <t>ホジョガク</t>
    </rPh>
    <rPh sb="20" eb="23">
      <t>ホジョリツ</t>
    </rPh>
    <rPh sb="24" eb="26">
      <t>カクニン</t>
    </rPh>
    <phoneticPr fontId="1"/>
  </si>
  <si>
    <t>(受付用)</t>
    <rPh sb="1" eb="4">
      <t>ウケツケヨウ</t>
    </rPh>
    <phoneticPr fontId="1"/>
  </si>
  <si>
    <t>受領日</t>
    <rPh sb="0" eb="3">
      <t>ジュリョウビ</t>
    </rPh>
    <phoneticPr fontId="1"/>
  </si>
  <si>
    <t>受付番号</t>
    <rPh sb="0" eb="4">
      <t>ウケツケバンゴウ</t>
    </rPh>
    <phoneticPr fontId="1"/>
  </si>
  <si>
    <t>書類
確認日</t>
    <rPh sb="0" eb="2">
      <t>ショルイ</t>
    </rPh>
    <rPh sb="3" eb="5">
      <t>カクニン</t>
    </rPh>
    <rPh sb="5" eb="6">
      <t>ビ</t>
    </rPh>
    <phoneticPr fontId="1"/>
  </si>
  <si>
    <t>／</t>
    <phoneticPr fontId="1"/>
  </si>
  <si>
    <t>受付場所</t>
    <rPh sb="0" eb="4">
      <t>ウケツケバショ</t>
    </rPh>
    <phoneticPr fontId="1"/>
  </si>
  <si>
    <t>受付日</t>
    <rPh sb="0" eb="3">
      <t>ウケツケビ</t>
    </rPh>
    <phoneticPr fontId="1"/>
  </si>
  <si>
    <t>申請者氏名：　　　　　　　　　</t>
    <rPh sb="0" eb="3">
      <t>シンセイシャ</t>
    </rPh>
    <rPh sb="3" eb="5">
      <t>シメイ</t>
    </rPh>
    <phoneticPr fontId="1"/>
  </si>
  <si>
    <t>補助金交付申請書（様式1号の１）</t>
    <rPh sb="0" eb="3">
      <t>ホジョキン</t>
    </rPh>
    <rPh sb="3" eb="5">
      <t>コウフ</t>
    </rPh>
    <rPh sb="5" eb="7">
      <t>シンセイ</t>
    </rPh>
    <rPh sb="9" eb="11">
      <t>ヨウシキ</t>
    </rPh>
    <rPh sb="12" eb="13">
      <t>ゴウ</t>
    </rPh>
    <phoneticPr fontId="1"/>
  </si>
  <si>
    <t>同意事項を確認後、全ての□にチェックをいれているか。</t>
    <rPh sb="0" eb="4">
      <t>ドウイジコウ</t>
    </rPh>
    <rPh sb="5" eb="8">
      <t>カクニンゴ</t>
    </rPh>
    <rPh sb="9" eb="10">
      <t>スベ</t>
    </rPh>
    <phoneticPr fontId="1"/>
  </si>
  <si>
    <t>対象設備の設置状況がわかる図面とすること</t>
    <rPh sb="0" eb="2">
      <t>タイショウ</t>
    </rPh>
    <rPh sb="2" eb="4">
      <t>セツビ</t>
    </rPh>
    <rPh sb="5" eb="9">
      <t>セッチジョウキョウ</t>
    </rPh>
    <rPh sb="13" eb="15">
      <t>ズメン</t>
    </rPh>
    <phoneticPr fontId="1"/>
  </si>
  <si>
    <t>家庭用：30％、事業用：50％以上を消費すること。</t>
    <rPh sb="15" eb="17">
      <t>イジョウ</t>
    </rPh>
    <rPh sb="18" eb="20">
      <t>ショウヒ</t>
    </rPh>
    <phoneticPr fontId="1"/>
  </si>
  <si>
    <t>環境下水道課</t>
    <rPh sb="0" eb="6">
      <t>カンキョウゲスイドウカ</t>
    </rPh>
    <phoneticPr fontId="1"/>
  </si>
  <si>
    <t>ゼロカーボン推進室</t>
    <rPh sb="6" eb="9">
      <t>スイシンシツ</t>
    </rPh>
    <phoneticPr fontId="1"/>
  </si>
  <si>
    <t>※ゼロカーボン推進室記入個所</t>
    <rPh sb="7" eb="10">
      <t>スイシンシツ</t>
    </rPh>
    <rPh sb="10" eb="14">
      <t>キニュウカショ</t>
    </rPh>
    <phoneticPr fontId="1"/>
  </si>
  <si>
    <t>太陽光発電設備と同一の見積書の場合、両施設の内訳が確認できるか。</t>
    <rPh sb="0" eb="3">
      <t>タイヨウコウ</t>
    </rPh>
    <rPh sb="3" eb="5">
      <t>ハツデン</t>
    </rPh>
    <rPh sb="5" eb="7">
      <t>セツビ</t>
    </rPh>
    <rPh sb="8" eb="10">
      <t>ドウイツ</t>
    </rPh>
    <rPh sb="11" eb="14">
      <t>ミツモリショ</t>
    </rPh>
    <rPh sb="15" eb="17">
      <t>バアイ</t>
    </rPh>
    <rPh sb="18" eb="19">
      <t>リョウ</t>
    </rPh>
    <rPh sb="19" eb="21">
      <t>シセツ</t>
    </rPh>
    <rPh sb="22" eb="24">
      <t>ウチワケ</t>
    </rPh>
    <rPh sb="25" eb="27">
      <t>カクニン</t>
    </rPh>
    <phoneticPr fontId="1"/>
  </si>
  <si>
    <t>カタログ、パンフレット等設備概要が分かる書類</t>
    <rPh sb="12" eb="16">
      <t>セツビガイヨウ</t>
    </rPh>
    <rPh sb="17" eb="18">
      <t>ワ</t>
    </rPh>
    <rPh sb="20" eb="22">
      <t>ショルイ</t>
    </rPh>
    <phoneticPr fontId="1"/>
  </si>
  <si>
    <t>補助金交付申請書（様式1号の１）</t>
    <rPh sb="0" eb="3">
      <t>ホジョキン</t>
    </rPh>
    <rPh sb="3" eb="5">
      <t>コウフ</t>
    </rPh>
    <rPh sb="5" eb="8">
      <t>シンセイショ</t>
    </rPh>
    <rPh sb="9" eb="11">
      <t>ヨウシキ</t>
    </rPh>
    <rPh sb="12" eb="13">
      <t>ゴウ</t>
    </rPh>
    <phoneticPr fontId="1"/>
  </si>
  <si>
    <t>複数の対象設備を申請の場合、施設ごとに内訳がわかるか。</t>
    <rPh sb="0" eb="2">
      <t>フクスウ</t>
    </rPh>
    <rPh sb="3" eb="5">
      <t>タイショウ</t>
    </rPh>
    <rPh sb="5" eb="7">
      <t>セツビ</t>
    </rPh>
    <rPh sb="8" eb="10">
      <t>シンセイ</t>
    </rPh>
    <rPh sb="11" eb="13">
      <t>バアイ</t>
    </rPh>
    <rPh sb="14" eb="16">
      <t>シセツ</t>
    </rPh>
    <rPh sb="19" eb="21">
      <t>ウチワケ</t>
    </rPh>
    <phoneticPr fontId="1"/>
  </si>
  <si>
    <t>従来の機器に対して３０％以上の省Co2効果が得られること。</t>
    <rPh sb="0" eb="2">
      <t>ジュウライ</t>
    </rPh>
    <rPh sb="3" eb="5">
      <t>キキ</t>
    </rPh>
    <rPh sb="6" eb="7">
      <t>タイ</t>
    </rPh>
    <rPh sb="12" eb="14">
      <t>イジョウ</t>
    </rPh>
    <rPh sb="15" eb="16">
      <t>ショウ</t>
    </rPh>
    <rPh sb="19" eb="21">
      <t>コウカ</t>
    </rPh>
    <rPh sb="22" eb="23">
      <t>エ</t>
    </rPh>
    <phoneticPr fontId="1"/>
  </si>
  <si>
    <t>補助要件確認</t>
    <rPh sb="0" eb="2">
      <t>ホジョ</t>
    </rPh>
    <rPh sb="2" eb="4">
      <t>ヨウケン</t>
    </rPh>
    <rPh sb="4" eb="6">
      <t>カクニン</t>
    </rPh>
    <phoneticPr fontId="1"/>
  </si>
  <si>
    <t>確認日　　／</t>
    <rPh sb="0" eb="3">
      <t>カクニンビ</t>
    </rPh>
    <phoneticPr fontId="1"/>
  </si>
  <si>
    <t>□　問題なし</t>
    <rPh sb="2" eb="4">
      <t>モンダイ</t>
    </rPh>
    <phoneticPr fontId="1"/>
  </si>
  <si>
    <t>設置する住宅の位置図</t>
    <rPh sb="0" eb="2">
      <t>セッチ</t>
    </rPh>
    <rPh sb="4" eb="6">
      <t>ジュウタク</t>
    </rPh>
    <rPh sb="7" eb="10">
      <t>イチズ</t>
    </rPh>
    <phoneticPr fontId="1"/>
  </si>
  <si>
    <t>都市計画課</t>
    <rPh sb="0" eb="5">
      <t>トシケイカクカ</t>
    </rPh>
    <phoneticPr fontId="1"/>
  </si>
  <si>
    <t>補助金額計算チェックシート</t>
    <rPh sb="0" eb="2">
      <t>ホジョ</t>
    </rPh>
    <rPh sb="2" eb="4">
      <t>キンガク</t>
    </rPh>
    <rPh sb="4" eb="6">
      <t>ケイサン</t>
    </rPh>
    <phoneticPr fontId="1"/>
  </si>
  <si>
    <t>セルに記入すること。</t>
    <rPh sb="3" eb="5">
      <t>キニュウ</t>
    </rPh>
    <phoneticPr fontId="1"/>
  </si>
  <si>
    <t>●太陽光発電設備</t>
    <rPh sb="1" eb="4">
      <t>タイヨウコウ</t>
    </rPh>
    <rPh sb="4" eb="8">
      <t>ハツデンセツビ</t>
    </rPh>
    <phoneticPr fontId="1"/>
  </si>
  <si>
    <t>〇屋根置き等</t>
    <rPh sb="1" eb="4">
      <t>ヤネオ</t>
    </rPh>
    <rPh sb="5" eb="6">
      <t>トウ</t>
    </rPh>
    <phoneticPr fontId="1"/>
  </si>
  <si>
    <t>※少数以下切り捨て</t>
    <rPh sb="1" eb="3">
      <t>ショウスウ</t>
    </rPh>
    <rPh sb="3" eb="5">
      <t>イカ</t>
    </rPh>
    <rPh sb="5" eb="6">
      <t>キ</t>
    </rPh>
    <rPh sb="7" eb="8">
      <t>ス</t>
    </rPh>
    <phoneticPr fontId="1"/>
  </si>
  <si>
    <t>補助金申請値</t>
    <rPh sb="0" eb="3">
      <t>ホジョキン</t>
    </rPh>
    <rPh sb="3" eb="6">
      <t>シンセイチ</t>
    </rPh>
    <phoneticPr fontId="1"/>
  </si>
  <si>
    <t>太陽光発電出力</t>
    <rPh sb="0" eb="3">
      <t>タイヨウコウ</t>
    </rPh>
    <rPh sb="3" eb="5">
      <t>ハツデン</t>
    </rPh>
    <rPh sb="5" eb="7">
      <t>シュツリョク</t>
    </rPh>
    <phoneticPr fontId="1"/>
  </si>
  <si>
    <t>㎾</t>
    <phoneticPr fontId="1"/>
  </si>
  <si>
    <t>パワコン出力</t>
    <rPh sb="4" eb="6">
      <t>シュツリョク</t>
    </rPh>
    <phoneticPr fontId="1"/>
  </si>
  <si>
    <t>補助金対象上限出力</t>
    <rPh sb="0" eb="3">
      <t>ホジョキン</t>
    </rPh>
    <rPh sb="3" eb="5">
      <t>タイショウ</t>
    </rPh>
    <rPh sb="5" eb="7">
      <t>ジョウゲン</t>
    </rPh>
    <rPh sb="7" eb="9">
      <t>シュツリョク</t>
    </rPh>
    <phoneticPr fontId="1"/>
  </si>
  <si>
    <t>補助対象出力</t>
    <rPh sb="0" eb="4">
      <t>ホジョタイショウ</t>
    </rPh>
    <rPh sb="4" eb="6">
      <t>シュツリョク</t>
    </rPh>
    <phoneticPr fontId="1"/>
  </si>
  <si>
    <t>上記の内、最も少ない容量</t>
    <rPh sb="0" eb="2">
      <t>ジョウキ</t>
    </rPh>
    <rPh sb="3" eb="4">
      <t>ウチ</t>
    </rPh>
    <rPh sb="5" eb="6">
      <t>モット</t>
    </rPh>
    <rPh sb="7" eb="8">
      <t>スク</t>
    </rPh>
    <rPh sb="10" eb="12">
      <t>ヨウリョウ</t>
    </rPh>
    <phoneticPr fontId="1"/>
  </si>
  <si>
    <t>　補助金額交付額</t>
    <rPh sb="1" eb="5">
      <t>ホジョキンガク</t>
    </rPh>
    <rPh sb="5" eb="8">
      <t>コウフガク</t>
    </rPh>
    <phoneticPr fontId="1"/>
  </si>
  <si>
    <t>㎾×</t>
    <phoneticPr fontId="1"/>
  </si>
  <si>
    <t>円/㎾＝</t>
    <rPh sb="0" eb="1">
      <t>エン</t>
    </rPh>
    <phoneticPr fontId="1"/>
  </si>
  <si>
    <t>円</t>
    <rPh sb="0" eb="1">
      <t>エン</t>
    </rPh>
    <phoneticPr fontId="1"/>
  </si>
  <si>
    <t>〇ソーラーカーポートの場合</t>
    <rPh sb="11" eb="13">
      <t>バアイ</t>
    </rPh>
    <phoneticPr fontId="1"/>
  </si>
  <si>
    <t>設置費用</t>
    <rPh sb="0" eb="4">
      <t>セッチヒヨウ</t>
    </rPh>
    <phoneticPr fontId="1"/>
  </si>
  <si>
    <t>補助金額の計算</t>
    <rPh sb="0" eb="4">
      <t>ホジョキンガク</t>
    </rPh>
    <rPh sb="5" eb="7">
      <t>ケイサン</t>
    </rPh>
    <phoneticPr fontId="1"/>
  </si>
  <si>
    <t>×</t>
    <phoneticPr fontId="1"/>
  </si>
  <si>
    <t>≒</t>
    <phoneticPr fontId="1"/>
  </si>
  <si>
    <t>円（千円未満切捨て）</t>
    <rPh sb="0" eb="1">
      <t>エン</t>
    </rPh>
    <rPh sb="2" eb="4">
      <t>センエン</t>
    </rPh>
    <rPh sb="4" eb="8">
      <t>ミマンキリス</t>
    </rPh>
    <phoneticPr fontId="1"/>
  </si>
  <si>
    <t>補助金限度額</t>
    <rPh sb="0" eb="6">
      <t>ホジョキンゲンドガク</t>
    </rPh>
    <phoneticPr fontId="1"/>
  </si>
  <si>
    <t>補助金交付額</t>
    <rPh sb="0" eb="3">
      <t>ホジョキン</t>
    </rPh>
    <rPh sb="3" eb="6">
      <t>コウフガク</t>
    </rPh>
    <phoneticPr fontId="1"/>
  </si>
  <si>
    <t>上記の内、最も少ない金額</t>
    <rPh sb="0" eb="2">
      <t>ジョウキ</t>
    </rPh>
    <rPh sb="3" eb="4">
      <t>ウチ</t>
    </rPh>
    <rPh sb="5" eb="6">
      <t>モット</t>
    </rPh>
    <rPh sb="7" eb="8">
      <t>スク</t>
    </rPh>
    <rPh sb="10" eb="12">
      <t>キンガク</t>
    </rPh>
    <phoneticPr fontId="1"/>
  </si>
  <si>
    <t>●蓄電池</t>
    <rPh sb="1" eb="4">
      <t>チクデンチ</t>
    </rPh>
    <phoneticPr fontId="1"/>
  </si>
  <si>
    <t>※少数1位以下切り捨て</t>
    <rPh sb="1" eb="3">
      <t>ショウスウ</t>
    </rPh>
    <rPh sb="4" eb="5">
      <t>イ</t>
    </rPh>
    <rPh sb="5" eb="7">
      <t>イカ</t>
    </rPh>
    <rPh sb="7" eb="8">
      <t>キ</t>
    </rPh>
    <rPh sb="9" eb="10">
      <t>ス</t>
    </rPh>
    <phoneticPr fontId="1"/>
  </si>
  <si>
    <t>蓄電池容量</t>
    <rPh sb="0" eb="3">
      <t>チクデンチ</t>
    </rPh>
    <rPh sb="3" eb="5">
      <t>ヨウリョウ</t>
    </rPh>
    <phoneticPr fontId="1"/>
  </si>
  <si>
    <t>ｋWｈ</t>
    <phoneticPr fontId="1"/>
  </si>
  <si>
    <t>補助金対象上限容量</t>
    <rPh sb="0" eb="3">
      <t>ホジョキン</t>
    </rPh>
    <rPh sb="3" eb="5">
      <t>タイショウ</t>
    </rPh>
    <rPh sb="5" eb="7">
      <t>ジョウゲン</t>
    </rPh>
    <rPh sb="7" eb="9">
      <t>ヨウリョウ</t>
    </rPh>
    <phoneticPr fontId="1"/>
  </si>
  <si>
    <t>補助対象容量</t>
    <rPh sb="0" eb="4">
      <t>ホジョタイショウ</t>
    </rPh>
    <rPh sb="4" eb="6">
      <t>ヨウリョウ</t>
    </rPh>
    <phoneticPr fontId="1"/>
  </si>
  <si>
    <t>・kWh当たり単価</t>
    <rPh sb="4" eb="5">
      <t>ア</t>
    </rPh>
    <rPh sb="7" eb="9">
      <t>タンカ</t>
    </rPh>
    <phoneticPr fontId="1"/>
  </si>
  <si>
    <t>・要綱要件単価</t>
    <rPh sb="1" eb="3">
      <t>ヨウコウ</t>
    </rPh>
    <rPh sb="3" eb="5">
      <t>ヨウケン</t>
    </rPh>
    <rPh sb="5" eb="7">
      <t>タンカ</t>
    </rPh>
    <phoneticPr fontId="1"/>
  </si>
  <si>
    <t>円／kWh</t>
    <rPh sb="0" eb="1">
      <t>エン</t>
    </rPh>
    <phoneticPr fontId="1"/>
  </si>
  <si>
    <t>円／kWh以下となるよう努める。</t>
    <rPh sb="0" eb="1">
      <t>エン</t>
    </rPh>
    <rPh sb="5" eb="7">
      <t>イカ</t>
    </rPh>
    <rPh sb="12" eb="13">
      <t>ツト</t>
    </rPh>
    <phoneticPr fontId="1"/>
  </si>
  <si>
    <t>補助対象の判断</t>
    <rPh sb="0" eb="4">
      <t>ホジョタイショウ</t>
    </rPh>
    <rPh sb="5" eb="7">
      <t>ハンダン</t>
    </rPh>
    <phoneticPr fontId="1"/>
  </si>
  <si>
    <t>補助対象金額</t>
    <rPh sb="0" eb="2">
      <t>ホジョ</t>
    </rPh>
    <rPh sb="2" eb="4">
      <t>タイショウ</t>
    </rPh>
    <rPh sb="4" eb="6">
      <t>キンガク</t>
    </rPh>
    <phoneticPr fontId="1"/>
  </si>
  <si>
    <t>＝</t>
    <phoneticPr fontId="1"/>
  </si>
  <si>
    <t>【参考資料】</t>
    <rPh sb="1" eb="5">
      <t>サンコウシリョウ</t>
    </rPh>
    <phoneticPr fontId="1"/>
  </si>
  <si>
    <t>※見積額が12.5万円/kwh以上の蓄電システムとなった時</t>
    <rPh sb="1" eb="4">
      <t>ミツモリガク</t>
    </rPh>
    <rPh sb="9" eb="11">
      <t>マンエン</t>
    </rPh>
    <rPh sb="15" eb="17">
      <t>イジョウ</t>
    </rPh>
    <rPh sb="18" eb="20">
      <t>チクデン</t>
    </rPh>
    <rPh sb="28" eb="29">
      <t>トキ</t>
    </rPh>
    <phoneticPr fontId="1"/>
  </si>
  <si>
    <t>円（税抜）</t>
    <rPh sb="0" eb="1">
      <t>エン</t>
    </rPh>
    <rPh sb="2" eb="4">
      <t>ゼイヌ</t>
    </rPh>
    <phoneticPr fontId="1"/>
  </si>
  <si>
    <t>㎾</t>
  </si>
  <si>
    <t>円×</t>
    <rPh sb="0" eb="1">
      <t>エン</t>
    </rPh>
    <phoneticPr fontId="1"/>
  </si>
  <si>
    <t>太陽光発電量・自己消費量が分かるシミュレーション結果</t>
    <rPh sb="0" eb="3">
      <t>タイヨウコウ</t>
    </rPh>
    <rPh sb="3" eb="5">
      <t>ハツデン</t>
    </rPh>
    <rPh sb="5" eb="6">
      <t>リョウ</t>
    </rPh>
    <rPh sb="7" eb="9">
      <t>ジコ</t>
    </rPh>
    <rPh sb="9" eb="11">
      <t>ショウヒ</t>
    </rPh>
    <rPh sb="11" eb="12">
      <t>リョウ</t>
    </rPh>
    <rPh sb="13" eb="14">
      <t>ワ</t>
    </rPh>
    <rPh sb="24" eb="26">
      <t>ケッカハツデンリョウジコショウヒリツワケッカ</t>
    </rPh>
    <phoneticPr fontId="1"/>
  </si>
  <si>
    <t>太陽光発電設備等の電力変換装置（パワーコンディショナー）が蓄電システムの電力変換装置と一体型（ハイブリッド）の蓄電システムで太陽光発電設備部分に費用を計上する場合は、ハイブリッド部分のうち蓄電システム以外の電力変換に寄与する部分（太陽光発電設備等の電力変換装置）に係る経費分のみ計上されているか。</t>
    <rPh sb="62" eb="65">
      <t>タイヨウコウ</t>
    </rPh>
    <rPh sb="65" eb="67">
      <t>ハツデン</t>
    </rPh>
    <rPh sb="67" eb="69">
      <t>セツビ</t>
    </rPh>
    <rPh sb="69" eb="71">
      <t>ブブン</t>
    </rPh>
    <rPh sb="72" eb="74">
      <t>ヒヨウ</t>
    </rPh>
    <rPh sb="75" eb="77">
      <t>ケイジョウ</t>
    </rPh>
    <rPh sb="79" eb="81">
      <t>バアイ</t>
    </rPh>
    <rPh sb="139" eb="141">
      <t>ケイジョウ</t>
    </rPh>
    <phoneticPr fontId="1"/>
  </si>
  <si>
    <t>蓄電システムの電力変換装置と太陽光発電設備等の電力変換装置（パワーコンディショナー）が一体型（ハイブリッド）の蓄電システムで太陽光発電設備部分に費用を計上する場合は、ハイブリッド部分のうち蓄電システム以外の電力変換に寄与する部分（太陽光発電設備等の電力変換装置）に係る経費分のみ引かれているか。</t>
    <rPh sb="62" eb="65">
      <t>タイヨウコウ</t>
    </rPh>
    <rPh sb="65" eb="67">
      <t>ハツデン</t>
    </rPh>
    <rPh sb="67" eb="69">
      <t>セツビ</t>
    </rPh>
    <rPh sb="69" eb="71">
      <t>ブブン</t>
    </rPh>
    <rPh sb="72" eb="74">
      <t>ヒヨウ</t>
    </rPh>
    <rPh sb="75" eb="77">
      <t>ケイジョウ</t>
    </rPh>
    <rPh sb="79" eb="81">
      <t>バアイ</t>
    </rPh>
    <phoneticPr fontId="1"/>
  </si>
  <si>
    <t>確認日 　／</t>
    <rPh sb="0" eb="3">
      <t>カクニンビ</t>
    </rPh>
    <phoneticPr fontId="1"/>
  </si>
  <si>
    <t>上記の内、最も少ない出力容量</t>
    <rPh sb="0" eb="2">
      <t>ジョウキ</t>
    </rPh>
    <rPh sb="3" eb="4">
      <t>ウチ</t>
    </rPh>
    <rPh sb="5" eb="6">
      <t>モット</t>
    </rPh>
    <rPh sb="7" eb="8">
      <t>スク</t>
    </rPh>
    <rPh sb="10" eb="12">
      <t>シュツリョク</t>
    </rPh>
    <rPh sb="12" eb="14">
      <t>ヨウリョウ</t>
    </rPh>
    <phoneticPr fontId="1"/>
  </si>
  <si>
    <t>　　↑　141,000円／kwhを上限。</t>
    <rPh sb="11" eb="12">
      <t>エン</t>
    </rPh>
    <rPh sb="17" eb="19">
      <t>ジョウゲン</t>
    </rPh>
    <phoneticPr fontId="1"/>
  </si>
  <si>
    <t>の確認を行った。</t>
    <rPh sb="1" eb="3">
      <t>カクニン</t>
    </rPh>
    <rPh sb="4" eb="5">
      <t>オコナ</t>
    </rPh>
    <phoneticPr fontId="1"/>
  </si>
  <si>
    <t>複数社から見積書の取得や販売業者に対し条件を満たす価格での調達可否</t>
    <rPh sb="0" eb="3">
      <t>フクスウシャ</t>
    </rPh>
    <rPh sb="5" eb="7">
      <t>ミツ</t>
    </rPh>
    <rPh sb="7" eb="8">
      <t>ショ</t>
    </rPh>
    <rPh sb="9" eb="11">
      <t>シュトク</t>
    </rPh>
    <rPh sb="12" eb="14">
      <t>ハンバイ</t>
    </rPh>
    <rPh sb="14" eb="16">
      <t>ギョウシャ</t>
    </rPh>
    <rPh sb="17" eb="18">
      <t>タイ</t>
    </rPh>
    <rPh sb="19" eb="21">
      <t>ジョウケン</t>
    </rPh>
    <rPh sb="22" eb="23">
      <t>ミ</t>
    </rPh>
    <phoneticPr fontId="1"/>
  </si>
  <si>
    <t>記載例</t>
    <rPh sb="0" eb="3">
      <t>キサイレイ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</si>
</sst>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font>
      <sz val="11"/>
      <color theme="1"/>
      <name val="Yu Gothic"/>
      <family val="2"/>
      <scheme val="minor"/>
    </font>
    <font>
      <sz val="6"/>
      <name val="Yu Gothic"/>
      <family val="3"/>
      <charset val="128"/>
      <scheme val="minor"/>
    </font>
    <font>
      <sz val="14"/>
      <color theme="1"/>
      <name val="Yu Gothic"/>
      <family val="3"/>
      <charset val="128"/>
      <scheme val="minor"/>
    </font>
    <font>
      <sz val="16"/>
      <color theme="1"/>
      <name val="Yu Gothic"/>
      <family val="3"/>
      <charset val="128"/>
      <scheme val="minor"/>
    </font>
    <font>
      <b/>
      <sz val="16"/>
      <color theme="1"/>
      <name val="Yu Gothic"/>
      <family val="3"/>
      <charset val="128"/>
      <scheme val="minor"/>
    </font>
    <font>
      <b/>
      <sz val="18"/>
      <color theme="1"/>
      <name val="Yu Gothic"/>
      <family val="3"/>
      <charset val="128"/>
      <scheme val="minor"/>
    </font>
    <font>
      <b/>
      <sz val="16"/>
      <color theme="1"/>
      <name val="Segoe UI Symbol"/>
      <family val="3"/>
    </font>
    <font>
      <sz val="11"/>
      <color theme="1"/>
      <name val="Yu Gothic"/>
      <family val="3"/>
      <charset val="128"/>
      <scheme val="minor"/>
    </font>
    <font>
      <sz val="11"/>
      <color theme="1"/>
      <name val="Yu Gothic"/>
      <family val="2"/>
      <scheme val="minor"/>
    </font>
    <font>
      <u/>
      <sz val="14"/>
      <color theme="1"/>
      <name val="Yu Gothic"/>
      <family val="3"/>
      <charset val="128"/>
      <scheme val="minor"/>
    </font>
    <font>
      <b/>
      <sz val="14"/>
      <color theme="1"/>
      <name val="Yu Gothic"/>
      <family val="3"/>
      <charset val="128"/>
      <scheme val="minor"/>
    </font>
    <font>
      <sz val="16"/>
      <color theme="1"/>
      <name val="Yu Gothic"/>
      <family val="2"/>
      <scheme val="minor"/>
    </font>
    <font>
      <b/>
      <sz val="11"/>
      <color theme="1"/>
      <name val="Yu Gothic"/>
      <family val="3"/>
      <charset val="128"/>
      <scheme val="minor"/>
    </font>
    <font>
      <sz val="9"/>
      <color theme="1"/>
      <name val="Yu Gothic"/>
      <family val="2"/>
      <scheme val="minor"/>
    </font>
    <font>
      <b/>
      <i/>
      <sz val="11"/>
      <name val="Yu Gothic"/>
      <family val="3"/>
      <charset val="128"/>
      <scheme val="minor"/>
    </font>
    <font>
      <b/>
      <u/>
      <sz val="11"/>
      <color theme="1"/>
      <name val="Yu Gothic"/>
      <family val="3"/>
      <charset val="128"/>
      <scheme val="minor"/>
    </font>
  </fonts>
  <fills count="3">
    <fill>
      <patternFill patternType="none"/>
    </fill>
    <fill>
      <patternFill patternType="gray125"/>
    </fill>
    <fill>
      <patternFill patternType="solid">
        <fgColor rgb="FFFFFF00"/>
        <bgColor indexed="64"/>
      </patternFill>
    </fill>
  </fills>
  <borders count="29">
    <border>
      <left/>
      <right/>
      <top/>
      <bottom/>
      <diagonal/>
    </border>
    <border>
      <left/>
      <right/>
      <top/>
      <bottom style="thin">
        <color indexed="64"/>
      </bottom>
      <diagonal/>
    </border>
    <border>
      <left/>
      <right/>
      <top/>
      <bottom style="mediumDashDotDot">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mediumDashDot">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38" fontId="8" fillId="0" borderId="0" applyFont="0" applyFill="0" applyBorder="0" applyAlignment="0" applyProtection="0">
      <alignment vertical="center"/>
    </xf>
  </cellStyleXfs>
  <cellXfs count="101">
    <xf numFmtId="0" fontId="0" fillId="0" borderId="0" xfId="0"/>
    <xf numFmtId="0" fontId="2" fillId="0" borderId="0" xfId="0" applyFont="1" applyAlignment="1">
      <alignment horizontal="center"/>
    </xf>
    <xf numFmtId="0" fontId="2" fillId="0" borderId="0" xfId="0" applyFont="1"/>
    <xf numFmtId="0" fontId="3" fillId="0" borderId="0" xfId="0" applyFont="1" applyAlignment="1">
      <alignment horizontal="center"/>
    </xf>
    <xf numFmtId="0" fontId="3" fillId="0" borderId="0" xfId="0" applyFont="1"/>
    <xf numFmtId="0" fontId="3" fillId="0" borderId="0" xfId="0" applyFont="1" applyBorder="1"/>
    <xf numFmtId="0" fontId="0" fillId="0" borderId="0" xfId="0" applyBorder="1"/>
    <xf numFmtId="0" fontId="0" fillId="0" borderId="2" xfId="0" applyBorder="1"/>
    <xf numFmtId="0" fontId="3" fillId="0" borderId="2" xfId="0" applyFont="1" applyBorder="1"/>
    <xf numFmtId="0" fontId="5" fillId="0" borderId="0" xfId="0" applyFont="1" applyAlignment="1">
      <alignment vertical="center"/>
    </xf>
    <xf numFmtId="0" fontId="4" fillId="0" borderId="0" xfId="0" applyFont="1" applyBorder="1" applyAlignment="1"/>
    <xf numFmtId="0" fontId="7" fillId="0" borderId="0" xfId="0" applyFont="1" applyBorder="1" applyAlignment="1">
      <alignment horizontal="center"/>
    </xf>
    <xf numFmtId="0" fontId="4" fillId="0" borderId="0" xfId="0" applyFont="1" applyAlignment="1"/>
    <xf numFmtId="0" fontId="2" fillId="0" borderId="0" xfId="0" applyFont="1" applyBorder="1" applyAlignment="1">
      <alignment horizontal="center"/>
    </xf>
    <xf numFmtId="0" fontId="2" fillId="0" borderId="0" xfId="0" applyFont="1" applyBorder="1"/>
    <xf numFmtId="0" fontId="3" fillId="0" borderId="0" xfId="0" applyFont="1" applyBorder="1" applyAlignment="1">
      <alignment horizontal="center"/>
    </xf>
    <xf numFmtId="0" fontId="3" fillId="0" borderId="11" xfId="0" applyFont="1" applyBorder="1"/>
    <xf numFmtId="0" fontId="0" fillId="0" borderId="11" xfId="0" applyBorder="1"/>
    <xf numFmtId="0" fontId="0" fillId="0" borderId="0" xfId="0" applyAlignment="1">
      <alignment horizontal="center"/>
    </xf>
    <xf numFmtId="0" fontId="7" fillId="0" borderId="0" xfId="0" applyFont="1"/>
    <xf numFmtId="0" fontId="7" fillId="0" borderId="0" xfId="0" applyFont="1" applyBorder="1" applyAlignment="1">
      <alignment horizontal="center" shrinkToFit="1"/>
    </xf>
    <xf numFmtId="0" fontId="7" fillId="0" borderId="18" xfId="0" applyFont="1" applyBorder="1"/>
    <xf numFmtId="0" fontId="9" fillId="0" borderId="0" xfId="0" applyFont="1"/>
    <xf numFmtId="0" fontId="10" fillId="0" borderId="0" xfId="0" applyFont="1" applyAlignment="1">
      <alignment vertical="center"/>
    </xf>
    <xf numFmtId="0" fontId="7" fillId="0" borderId="0" xfId="0" applyFont="1" applyAlignment="1">
      <alignment horizontal="center"/>
    </xf>
    <xf numFmtId="0" fontId="7" fillId="0" borderId="0" xfId="0" applyFont="1" applyBorder="1"/>
    <xf numFmtId="0" fontId="11" fillId="0" borderId="0" xfId="0" applyFont="1"/>
    <xf numFmtId="0" fontId="4" fillId="0" borderId="0" xfId="0" applyFont="1" applyAlignment="1">
      <alignment vertical="center"/>
    </xf>
    <xf numFmtId="0" fontId="4" fillId="0" borderId="0" xfId="0" applyFont="1" applyAlignment="1">
      <alignment horizontal="left"/>
    </xf>
    <xf numFmtId="0" fontId="2" fillId="0" borderId="0" xfId="0" applyFont="1" applyAlignment="1">
      <alignment horizontal="left"/>
    </xf>
    <xf numFmtId="0" fontId="0" fillId="2" borderId="3" xfId="0" applyFill="1" applyBorder="1"/>
    <xf numFmtId="0" fontId="12" fillId="0" borderId="0" xfId="0" applyFont="1"/>
    <xf numFmtId="0" fontId="13" fillId="0" borderId="0" xfId="0" applyFont="1"/>
    <xf numFmtId="0" fontId="0" fillId="0" borderId="1" xfId="0" applyBorder="1"/>
    <xf numFmtId="0" fontId="0" fillId="0" borderId="0" xfId="0" applyAlignment="1">
      <alignment horizontal="left"/>
    </xf>
    <xf numFmtId="0" fontId="12" fillId="0" borderId="0" xfId="0" applyFont="1" applyAlignment="1">
      <alignment horizontal="center"/>
    </xf>
    <xf numFmtId="38" fontId="12" fillId="0" borderId="0" xfId="1" applyFont="1" applyAlignment="1"/>
    <xf numFmtId="0" fontId="0" fillId="0" borderId="0" xfId="0" applyBorder="1" applyAlignment="1">
      <alignment horizontal="right"/>
    </xf>
    <xf numFmtId="38" fontId="0" fillId="2" borderId="3" xfId="1" applyFont="1" applyFill="1" applyBorder="1" applyAlignment="1">
      <alignment horizontal="right"/>
    </xf>
    <xf numFmtId="38" fontId="0" fillId="0" borderId="0" xfId="0" applyNumberFormat="1"/>
    <xf numFmtId="12" fontId="0" fillId="0" borderId="0" xfId="0" applyNumberFormat="1" applyAlignment="1">
      <alignment horizontal="center"/>
    </xf>
    <xf numFmtId="38" fontId="7" fillId="0" borderId="0" xfId="1" applyFont="1" applyBorder="1" applyAlignment="1"/>
    <xf numFmtId="0" fontId="7" fillId="0" borderId="1" xfId="0" applyFont="1" applyBorder="1" applyAlignment="1">
      <alignment horizontal="right"/>
    </xf>
    <xf numFmtId="38" fontId="7" fillId="0" borderId="1" xfId="1" applyFont="1" applyBorder="1" applyAlignment="1"/>
    <xf numFmtId="0" fontId="7" fillId="0" borderId="0" xfId="0" applyFont="1" applyAlignment="1">
      <alignment horizontal="left"/>
    </xf>
    <xf numFmtId="0" fontId="12" fillId="0" borderId="0" xfId="0" applyFont="1" applyAlignment="1">
      <alignment horizontal="right"/>
    </xf>
    <xf numFmtId="38" fontId="12" fillId="0" borderId="0" xfId="0" applyNumberFormat="1" applyFont="1"/>
    <xf numFmtId="0" fontId="12" fillId="0" borderId="0" xfId="0" applyFont="1" applyAlignment="1">
      <alignment horizontal="left"/>
    </xf>
    <xf numFmtId="0" fontId="0" fillId="0" borderId="0" xfId="0" applyBorder="1" applyAlignment="1">
      <alignment horizontal="left"/>
    </xf>
    <xf numFmtId="38" fontId="0" fillId="0" borderId="0" xfId="1" applyFont="1" applyBorder="1" applyAlignment="1">
      <alignment horizontal="right"/>
    </xf>
    <xf numFmtId="38" fontId="14" fillId="0" borderId="0" xfId="1" applyFont="1" applyAlignment="1"/>
    <xf numFmtId="38" fontId="0" fillId="0" borderId="0" xfId="1" applyFont="1" applyAlignment="1"/>
    <xf numFmtId="0" fontId="14" fillId="0" borderId="0" xfId="0" applyFont="1"/>
    <xf numFmtId="0" fontId="12" fillId="0" borderId="0" xfId="0" applyFont="1" applyAlignment="1">
      <alignment horizontal="center"/>
    </xf>
    <xf numFmtId="0" fontId="0" fillId="0" borderId="0" xfId="0" applyAlignment="1">
      <alignment horizontal="center"/>
    </xf>
    <xf numFmtId="0" fontId="0" fillId="0" borderId="0" xfId="0" applyBorder="1" applyAlignment="1">
      <alignment horizontal="right"/>
    </xf>
    <xf numFmtId="176" fontId="0" fillId="2" borderId="3" xfId="0" applyNumberFormat="1" applyFill="1" applyBorder="1"/>
    <xf numFmtId="0" fontId="7" fillId="0" borderId="0" xfId="0" applyFont="1" applyAlignment="1">
      <alignment horizontal="center" vertical="top"/>
    </xf>
    <xf numFmtId="38" fontId="12" fillId="0" borderId="1" xfId="1" applyFont="1" applyBorder="1" applyAlignment="1">
      <alignment horizontal="right"/>
    </xf>
    <xf numFmtId="38" fontId="12" fillId="0" borderId="1" xfId="1" applyFont="1" applyBorder="1" applyAlignment="1"/>
    <xf numFmtId="0" fontId="15" fillId="0" borderId="0" xfId="0" applyFont="1"/>
    <xf numFmtId="176" fontId="0" fillId="0" borderId="0" xfId="0" applyNumberFormat="1"/>
    <xf numFmtId="176" fontId="0" fillId="0" borderId="1" xfId="0" applyNumberFormat="1" applyBorder="1"/>
    <xf numFmtId="0" fontId="0" fillId="0" borderId="12" xfId="0" applyFill="1" applyBorder="1" applyAlignment="1">
      <alignment horizontal="right"/>
    </xf>
    <xf numFmtId="0" fontId="0" fillId="0" borderId="0" xfId="0" applyAlignment="1">
      <alignment horizontal="center"/>
    </xf>
    <xf numFmtId="0" fontId="12" fillId="0" borderId="0" xfId="0" applyFont="1" applyAlignment="1">
      <alignment horizontal="center"/>
    </xf>
    <xf numFmtId="0" fontId="0" fillId="0" borderId="0" xfId="0" applyAlignment="1">
      <alignment horizontal="right"/>
    </xf>
    <xf numFmtId="0" fontId="0" fillId="0" borderId="0" xfId="0" applyBorder="1" applyAlignment="1">
      <alignment horizontal="right"/>
    </xf>
    <xf numFmtId="0" fontId="0" fillId="0" borderId="1" xfId="0" applyBorder="1" applyAlignment="1">
      <alignment horizontal="right"/>
    </xf>
    <xf numFmtId="38" fontId="14" fillId="0" borderId="0" xfId="1" applyFont="1" applyAlignment="1">
      <alignment horizontal="center"/>
    </xf>
    <xf numFmtId="0" fontId="10" fillId="2" borderId="25"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8" xfId="0" applyFont="1" applyFill="1" applyBorder="1" applyAlignment="1">
      <alignment horizontal="center" vertical="center"/>
    </xf>
    <xf numFmtId="0" fontId="7" fillId="0" borderId="16" xfId="0" applyFont="1" applyBorder="1" applyAlignment="1">
      <alignment horizontal="center"/>
    </xf>
    <xf numFmtId="0" fontId="7" fillId="0" borderId="17" xfId="0" applyFont="1" applyBorder="1" applyAlignment="1">
      <alignment horizontal="center"/>
    </xf>
    <xf numFmtId="0" fontId="7" fillId="0" borderId="19" xfId="0" applyFont="1" applyBorder="1" applyAlignment="1">
      <alignment horizontal="center"/>
    </xf>
    <xf numFmtId="0" fontId="7" fillId="0" borderId="20" xfId="0" applyFont="1" applyBorder="1" applyAlignment="1">
      <alignment horizontal="center"/>
    </xf>
    <xf numFmtId="0" fontId="4" fillId="0" borderId="0" xfId="0" applyFont="1" applyAlignment="1">
      <alignment horizontal="center" vertical="center"/>
    </xf>
    <xf numFmtId="0" fontId="7" fillId="0" borderId="3" xfId="0" applyFont="1" applyBorder="1" applyAlignment="1">
      <alignment horizontal="center" vertical="center"/>
    </xf>
    <xf numFmtId="0" fontId="7" fillId="0" borderId="13" xfId="0" applyFont="1" applyBorder="1" applyAlignment="1">
      <alignment horizontal="center" vertical="center"/>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3" xfId="0" applyFont="1" applyBorder="1" applyAlignment="1">
      <alignment horizontal="center" vertical="center" wrapText="1"/>
    </xf>
    <xf numFmtId="0" fontId="7" fillId="0" borderId="0" xfId="0" applyFont="1" applyAlignment="1">
      <alignment horizontal="left" vertical="top" wrapText="1"/>
    </xf>
    <xf numFmtId="0" fontId="7" fillId="0" borderId="24" xfId="0" applyFont="1" applyBorder="1" applyAlignment="1">
      <alignment horizontal="center"/>
    </xf>
    <xf numFmtId="0" fontId="7" fillId="0" borderId="18" xfId="0" applyFont="1" applyBorder="1" applyAlignment="1">
      <alignment horizontal="center" vertical="center"/>
    </xf>
    <xf numFmtId="0" fontId="7" fillId="0" borderId="14" xfId="0" applyFont="1" applyBorder="1" applyAlignment="1">
      <alignment horizontal="center" vertical="center"/>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wrapText="1"/>
    </xf>
    <xf numFmtId="0" fontId="7" fillId="0" borderId="2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1F6C1-DA31-4EC1-B737-E4E702B85624}">
  <dimension ref="A1:J35"/>
  <sheetViews>
    <sheetView workbookViewId="0">
      <selection activeCell="C13" sqref="C13"/>
    </sheetView>
  </sheetViews>
  <sheetFormatPr defaultRowHeight="18.75"/>
  <cols>
    <col min="1" max="1" width="2.75" customWidth="1"/>
    <col min="3" max="3" width="10.75" customWidth="1"/>
    <col min="4" max="4" width="8.375" customWidth="1"/>
    <col min="5" max="5" width="9.125" customWidth="1"/>
    <col min="6" max="6" width="9.875" customWidth="1"/>
    <col min="7" max="7" width="11" customWidth="1"/>
    <col min="8" max="8" width="3.375" bestFit="1" customWidth="1"/>
    <col min="9" max="9" width="9.5" bestFit="1" customWidth="1"/>
    <col min="10" max="10" width="3.375" bestFit="1" customWidth="1"/>
    <col min="11" max="11" width="11" customWidth="1"/>
  </cols>
  <sheetData>
    <row r="1" spans="1:10">
      <c r="A1" t="s">
        <v>42</v>
      </c>
      <c r="E1" s="30"/>
      <c r="F1" t="s">
        <v>43</v>
      </c>
      <c r="I1" s="65" t="s">
        <v>80</v>
      </c>
      <c r="J1" s="65"/>
    </row>
    <row r="2" spans="1:10">
      <c r="A2" s="31" t="s">
        <v>44</v>
      </c>
    </row>
    <row r="3" spans="1:10">
      <c r="A3" s="31"/>
      <c r="B3" s="31" t="s">
        <v>45</v>
      </c>
    </row>
    <row r="4" spans="1:10">
      <c r="B4" s="31"/>
      <c r="D4" s="32" t="s">
        <v>46</v>
      </c>
      <c r="F4" s="64" t="s">
        <v>47</v>
      </c>
      <c r="G4" s="64"/>
    </row>
    <row r="5" spans="1:10">
      <c r="B5" s="66" t="s">
        <v>48</v>
      </c>
      <c r="C5" s="66"/>
      <c r="D5">
        <f>ROUNDDOWN(F5,0)</f>
        <v>0</v>
      </c>
      <c r="E5" t="s">
        <v>49</v>
      </c>
      <c r="F5" s="30"/>
      <c r="G5" t="s">
        <v>83</v>
      </c>
    </row>
    <row r="6" spans="1:10">
      <c r="B6" s="67" t="s">
        <v>50</v>
      </c>
      <c r="C6" s="67"/>
      <c r="D6">
        <f>ROUNDDOWN(F6,0)</f>
        <v>0</v>
      </c>
      <c r="E6" s="6" t="s">
        <v>49</v>
      </c>
      <c r="F6" s="30"/>
      <c r="G6" t="s">
        <v>83</v>
      </c>
    </row>
    <row r="7" spans="1:10">
      <c r="B7" s="68" t="s">
        <v>51</v>
      </c>
      <c r="C7" s="68"/>
      <c r="D7" s="33">
        <v>5</v>
      </c>
      <c r="E7" s="33" t="s">
        <v>49</v>
      </c>
      <c r="F7" s="6"/>
    </row>
    <row r="8" spans="1:10">
      <c r="B8" s="63" t="s">
        <v>52</v>
      </c>
      <c r="C8" s="63"/>
      <c r="D8">
        <f>MIN(D5:D7)</f>
        <v>0</v>
      </c>
      <c r="E8" t="s">
        <v>49</v>
      </c>
      <c r="F8" s="34" t="s">
        <v>89</v>
      </c>
    </row>
    <row r="10" spans="1:10">
      <c r="B10" s="31" t="s">
        <v>54</v>
      </c>
    </row>
    <row r="11" spans="1:10">
      <c r="B11" s="31">
        <f>D8</f>
        <v>0</v>
      </c>
      <c r="C11" s="35" t="s">
        <v>55</v>
      </c>
      <c r="D11" s="36">
        <v>70000</v>
      </c>
      <c r="E11" s="35" t="s">
        <v>56</v>
      </c>
      <c r="F11" s="36">
        <f>B11*D11</f>
        <v>0</v>
      </c>
      <c r="G11" s="31" t="s">
        <v>57</v>
      </c>
    </row>
    <row r="12" spans="1:10">
      <c r="B12" s="31" t="s">
        <v>58</v>
      </c>
    </row>
    <row r="13" spans="1:10">
      <c r="B13" s="37" t="s">
        <v>59</v>
      </c>
      <c r="C13" s="38"/>
      <c r="D13" t="s">
        <v>82</v>
      </c>
    </row>
    <row r="14" spans="1:10">
      <c r="B14" t="s">
        <v>60</v>
      </c>
    </row>
    <row r="15" spans="1:10">
      <c r="C15" s="39">
        <f>C13</f>
        <v>0</v>
      </c>
      <c r="D15" t="s">
        <v>61</v>
      </c>
      <c r="E15" s="40">
        <v>0.33333333333333331</v>
      </c>
      <c r="F15" s="11" t="s">
        <v>62</v>
      </c>
      <c r="G15" s="41">
        <f>ROUNDDOWN(C15*E15,-3)</f>
        <v>0</v>
      </c>
      <c r="H15" s="25" t="s">
        <v>63</v>
      </c>
      <c r="I15" s="19"/>
    </row>
    <row r="16" spans="1:10">
      <c r="B16" s="6"/>
      <c r="C16" s="37"/>
      <c r="E16" s="6"/>
      <c r="F16" s="42" t="s">
        <v>64</v>
      </c>
      <c r="G16" s="43">
        <v>350000</v>
      </c>
      <c r="H16" s="43" t="s">
        <v>57</v>
      </c>
      <c r="I16" s="19"/>
    </row>
    <row r="17" spans="1:10">
      <c r="B17" s="19"/>
      <c r="C17" s="44"/>
      <c r="D17" s="19"/>
      <c r="E17" s="19"/>
      <c r="F17" s="45" t="s">
        <v>65</v>
      </c>
      <c r="G17" s="46">
        <f>MIN(G15:G16)</f>
        <v>0</v>
      </c>
      <c r="H17" s="31" t="s">
        <v>57</v>
      </c>
      <c r="I17" s="47" t="s">
        <v>66</v>
      </c>
    </row>
    <row r="18" spans="1:10">
      <c r="B18" s="19"/>
      <c r="C18" s="44"/>
      <c r="D18" s="19"/>
      <c r="E18" s="19"/>
      <c r="F18" s="19"/>
      <c r="G18" s="19"/>
    </row>
    <row r="19" spans="1:10">
      <c r="A19" s="31" t="s">
        <v>67</v>
      </c>
    </row>
    <row r="20" spans="1:10">
      <c r="A20" s="31"/>
      <c r="D20" s="32" t="s">
        <v>68</v>
      </c>
      <c r="F20" s="64" t="s">
        <v>47</v>
      </c>
      <c r="G20" s="64"/>
    </row>
    <row r="21" spans="1:10">
      <c r="A21" s="31"/>
      <c r="B21" s="66" t="s">
        <v>69</v>
      </c>
      <c r="C21" s="66"/>
      <c r="D21">
        <f>ROUNDDOWN(F21,1)</f>
        <v>0</v>
      </c>
      <c r="E21" t="s">
        <v>70</v>
      </c>
      <c r="F21" s="56"/>
      <c r="G21" t="s">
        <v>49</v>
      </c>
    </row>
    <row r="22" spans="1:10">
      <c r="B22" s="68" t="s">
        <v>71</v>
      </c>
      <c r="C22" s="68"/>
      <c r="D22" s="33">
        <v>10</v>
      </c>
      <c r="E22" s="33" t="s">
        <v>70</v>
      </c>
      <c r="F22" s="6"/>
    </row>
    <row r="23" spans="1:10">
      <c r="B23" s="63" t="s">
        <v>72</v>
      </c>
      <c r="C23" s="63"/>
      <c r="D23">
        <f>MIN(D21:D22)</f>
        <v>0</v>
      </c>
      <c r="E23" t="s">
        <v>70</v>
      </c>
      <c r="F23" s="34" t="s">
        <v>53</v>
      </c>
    </row>
    <row r="24" spans="1:10">
      <c r="B24" s="6"/>
      <c r="C24" s="37"/>
      <c r="E24" s="6"/>
    </row>
    <row r="25" spans="1:10">
      <c r="B25" s="6" t="s">
        <v>59</v>
      </c>
      <c r="C25" s="38"/>
      <c r="D25" t="s">
        <v>82</v>
      </c>
      <c r="E25" s="6"/>
    </row>
    <row r="26" spans="1:10">
      <c r="B26" s="48" t="s">
        <v>73</v>
      </c>
      <c r="C26" s="49"/>
      <c r="E26" s="50" t="s">
        <v>74</v>
      </c>
    </row>
    <row r="27" spans="1:10">
      <c r="B27" s="58" t="e">
        <f>C25/F21</f>
        <v>#DIV/0!</v>
      </c>
      <c r="C27" s="59" t="s">
        <v>75</v>
      </c>
      <c r="E27" s="69">
        <v>125000</v>
      </c>
      <c r="F27" s="69"/>
      <c r="G27" s="52" t="s">
        <v>76</v>
      </c>
    </row>
    <row r="28" spans="1:10">
      <c r="B28" s="65" t="s">
        <v>77</v>
      </c>
      <c r="C28" s="65"/>
      <c r="D28" s="31" t="e">
        <f>IF(B27&lt;=E27,"要件OK","追加確認必要（チェックリストの記載事項を確認すること。）")</f>
        <v>#DIV/0!</v>
      </c>
    </row>
    <row r="30" spans="1:10">
      <c r="B30" t="s">
        <v>60</v>
      </c>
    </row>
    <row r="31" spans="1:10">
      <c r="B31" t="s">
        <v>78</v>
      </c>
      <c r="F31" t="s">
        <v>72</v>
      </c>
    </row>
    <row r="32" spans="1:10">
      <c r="C32" s="39" t="e">
        <f>IF(B27&lt;141000,B27,141000)</f>
        <v>#DIV/0!</v>
      </c>
      <c r="D32" s="51" t="s">
        <v>75</v>
      </c>
      <c r="E32" s="18" t="s">
        <v>61</v>
      </c>
      <c r="F32">
        <f>D23</f>
        <v>0</v>
      </c>
      <c r="G32" t="s">
        <v>70</v>
      </c>
      <c r="H32" t="s">
        <v>79</v>
      </c>
      <c r="I32" s="51" t="e">
        <f>C32*F32</f>
        <v>#DIV/0!</v>
      </c>
      <c r="J32" t="s">
        <v>57</v>
      </c>
    </row>
    <row r="33" spans="2:8">
      <c r="C33" s="60" t="s">
        <v>90</v>
      </c>
    </row>
    <row r="34" spans="2:8">
      <c r="B34" t="s">
        <v>60</v>
      </c>
    </row>
    <row r="35" spans="2:8">
      <c r="C35" s="39" t="e">
        <f>I32</f>
        <v>#DIV/0!</v>
      </c>
      <c r="D35" t="s">
        <v>84</v>
      </c>
      <c r="E35" s="40">
        <v>0.33333333333333331</v>
      </c>
      <c r="F35" t="s">
        <v>62</v>
      </c>
      <c r="G35" s="36" t="e">
        <f>ROUNDDOWN(C35*E35,-3)</f>
        <v>#DIV/0!</v>
      </c>
      <c r="H35" s="31" t="s">
        <v>63</v>
      </c>
    </row>
  </sheetData>
  <mergeCells count="12">
    <mergeCell ref="B28:C28"/>
    <mergeCell ref="B21:C21"/>
    <mergeCell ref="B22:C22"/>
    <mergeCell ref="B23:C23"/>
    <mergeCell ref="E27:F27"/>
    <mergeCell ref="B8:C8"/>
    <mergeCell ref="F20:G20"/>
    <mergeCell ref="I1:J1"/>
    <mergeCell ref="F4:G4"/>
    <mergeCell ref="B5:C5"/>
    <mergeCell ref="B6:C6"/>
    <mergeCell ref="B7:C7"/>
  </mergeCells>
  <phoneticPr fontId="1"/>
  <printOptions horizontalCentered="1"/>
  <pageMargins left="0.23622047244094491" right="0.23622047244094491"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81A46-8E68-48E8-8D01-CAB1A289C329}">
  <sheetPr>
    <tabColor rgb="FFFFFF00"/>
  </sheetPr>
  <dimension ref="A1:J35"/>
  <sheetViews>
    <sheetView topLeftCell="A19" workbookViewId="0">
      <selection activeCell="E38" sqref="E38"/>
    </sheetView>
  </sheetViews>
  <sheetFormatPr defaultRowHeight="18.75"/>
  <cols>
    <col min="1" max="1" width="2.75" customWidth="1"/>
    <col min="3" max="3" width="10.75" customWidth="1"/>
    <col min="4" max="4" width="8.375" customWidth="1"/>
    <col min="5" max="5" width="9.125" customWidth="1"/>
    <col min="6" max="6" width="9.875" customWidth="1"/>
    <col min="7" max="7" width="11" customWidth="1"/>
    <col min="8" max="8" width="3.375" bestFit="1" customWidth="1"/>
    <col min="9" max="9" width="9.5" bestFit="1" customWidth="1"/>
    <col min="10" max="10" width="3.375" bestFit="1" customWidth="1"/>
    <col min="11" max="11" width="11" customWidth="1"/>
  </cols>
  <sheetData>
    <row r="1" spans="1:10">
      <c r="A1" t="s">
        <v>42</v>
      </c>
      <c r="E1" s="30"/>
      <c r="F1" t="s">
        <v>43</v>
      </c>
      <c r="I1" s="65" t="s">
        <v>80</v>
      </c>
      <c r="J1" s="65"/>
    </row>
    <row r="2" spans="1:10">
      <c r="A2" s="31" t="s">
        <v>44</v>
      </c>
      <c r="H2" s="70" t="s">
        <v>93</v>
      </c>
      <c r="I2" s="71"/>
      <c r="J2" s="72"/>
    </row>
    <row r="3" spans="1:10">
      <c r="A3" s="31"/>
      <c r="B3" s="31" t="s">
        <v>45</v>
      </c>
      <c r="H3" s="73"/>
      <c r="I3" s="74"/>
      <c r="J3" s="75"/>
    </row>
    <row r="4" spans="1:10">
      <c r="B4" s="31"/>
      <c r="D4" s="32" t="s">
        <v>46</v>
      </c>
      <c r="F4" s="64" t="s">
        <v>47</v>
      </c>
      <c r="G4" s="64"/>
    </row>
    <row r="5" spans="1:10">
      <c r="B5" s="66" t="s">
        <v>48</v>
      </c>
      <c r="C5" s="66"/>
      <c r="D5">
        <f>ROUNDDOWN(F5,0)</f>
        <v>5</v>
      </c>
      <c r="E5" t="s">
        <v>49</v>
      </c>
      <c r="F5" s="30">
        <v>5.4</v>
      </c>
      <c r="G5" t="s">
        <v>83</v>
      </c>
    </row>
    <row r="6" spans="1:10">
      <c r="B6" s="67" t="s">
        <v>50</v>
      </c>
      <c r="C6" s="67"/>
      <c r="D6">
        <f>ROUNDDOWN(F6,0)</f>
        <v>5</v>
      </c>
      <c r="E6" s="6" t="s">
        <v>49</v>
      </c>
      <c r="F6" s="30">
        <v>5.5</v>
      </c>
      <c r="G6" t="s">
        <v>83</v>
      </c>
    </row>
    <row r="7" spans="1:10">
      <c r="B7" s="68" t="s">
        <v>51</v>
      </c>
      <c r="C7" s="68"/>
      <c r="D7" s="33">
        <v>5</v>
      </c>
      <c r="E7" s="33" t="s">
        <v>49</v>
      </c>
      <c r="F7" s="6"/>
    </row>
    <row r="8" spans="1:10">
      <c r="B8" s="63" t="s">
        <v>52</v>
      </c>
      <c r="C8" s="63"/>
      <c r="D8">
        <f>MIN(D5:D7)</f>
        <v>5</v>
      </c>
      <c r="E8" t="s">
        <v>49</v>
      </c>
      <c r="F8" s="34" t="s">
        <v>89</v>
      </c>
    </row>
    <row r="10" spans="1:10">
      <c r="B10" s="31" t="s">
        <v>54</v>
      </c>
    </row>
    <row r="11" spans="1:10">
      <c r="B11" s="31">
        <f>D8</f>
        <v>5</v>
      </c>
      <c r="C11" s="53" t="s">
        <v>55</v>
      </c>
      <c r="D11" s="36">
        <v>70000</v>
      </c>
      <c r="E11" s="53" t="s">
        <v>56</v>
      </c>
      <c r="F11" s="36">
        <f>B11*D11</f>
        <v>350000</v>
      </c>
      <c r="G11" s="31" t="s">
        <v>57</v>
      </c>
    </row>
    <row r="12" spans="1:10">
      <c r="B12" s="31" t="s">
        <v>58</v>
      </c>
    </row>
    <row r="13" spans="1:10">
      <c r="B13" s="55" t="s">
        <v>59</v>
      </c>
      <c r="C13" s="38">
        <v>1310000</v>
      </c>
      <c r="D13" t="s">
        <v>82</v>
      </c>
    </row>
    <row r="14" spans="1:10">
      <c r="B14" t="s">
        <v>60</v>
      </c>
    </row>
    <row r="15" spans="1:10">
      <c r="C15" s="39">
        <f>C13</f>
        <v>1310000</v>
      </c>
      <c r="D15" t="s">
        <v>61</v>
      </c>
      <c r="E15" s="40">
        <v>0.33333333333333331</v>
      </c>
      <c r="F15" s="11" t="s">
        <v>62</v>
      </c>
      <c r="G15" s="41">
        <f>ROUNDDOWN(C15*E15,-3)</f>
        <v>436000</v>
      </c>
      <c r="H15" s="25" t="s">
        <v>63</v>
      </c>
      <c r="I15" s="19"/>
    </row>
    <row r="16" spans="1:10">
      <c r="B16" s="6"/>
      <c r="C16" s="55"/>
      <c r="E16" s="6"/>
      <c r="F16" s="42" t="s">
        <v>64</v>
      </c>
      <c r="G16" s="43">
        <v>350000</v>
      </c>
      <c r="H16" s="43" t="s">
        <v>57</v>
      </c>
      <c r="I16" s="19"/>
    </row>
    <row r="17" spans="1:10">
      <c r="B17" s="19"/>
      <c r="C17" s="44"/>
      <c r="D17" s="19"/>
      <c r="E17" s="19"/>
      <c r="F17" s="45" t="s">
        <v>65</v>
      </c>
      <c r="G17" s="46">
        <f>MIN(G15:G16)</f>
        <v>350000</v>
      </c>
      <c r="H17" s="31" t="s">
        <v>57</v>
      </c>
      <c r="I17" s="47" t="s">
        <v>66</v>
      </c>
    </row>
    <row r="18" spans="1:10">
      <c r="B18" s="19"/>
      <c r="C18" s="44"/>
      <c r="D18" s="19"/>
      <c r="E18" s="19"/>
      <c r="F18" s="19"/>
      <c r="G18" s="19"/>
    </row>
    <row r="19" spans="1:10">
      <c r="A19" s="31" t="s">
        <v>67</v>
      </c>
    </row>
    <row r="20" spans="1:10">
      <c r="A20" s="31"/>
      <c r="D20" s="32" t="s">
        <v>68</v>
      </c>
      <c r="F20" s="64" t="s">
        <v>47</v>
      </c>
      <c r="G20" s="64"/>
    </row>
    <row r="21" spans="1:10">
      <c r="A21" s="31"/>
      <c r="B21" s="66" t="s">
        <v>69</v>
      </c>
      <c r="C21" s="66"/>
      <c r="D21">
        <f>ROUNDDOWN(F21,1)</f>
        <v>10.4</v>
      </c>
      <c r="E21" t="s">
        <v>70</v>
      </c>
      <c r="F21" s="56">
        <v>10.4</v>
      </c>
      <c r="G21" t="s">
        <v>49</v>
      </c>
    </row>
    <row r="22" spans="1:10">
      <c r="B22" s="68" t="s">
        <v>71</v>
      </c>
      <c r="C22" s="68"/>
      <c r="D22" s="62">
        <v>10</v>
      </c>
      <c r="E22" s="33" t="s">
        <v>70</v>
      </c>
      <c r="F22" s="6"/>
    </row>
    <row r="23" spans="1:10">
      <c r="B23" s="63" t="s">
        <v>72</v>
      </c>
      <c r="C23" s="63"/>
      <c r="D23" s="61">
        <f>MIN(D21:D22)</f>
        <v>10</v>
      </c>
      <c r="E23" t="s">
        <v>70</v>
      </c>
      <c r="F23" s="34" t="s">
        <v>53</v>
      </c>
    </row>
    <row r="24" spans="1:10">
      <c r="B24" s="6"/>
      <c r="C24" s="55"/>
      <c r="E24" s="6"/>
    </row>
    <row r="25" spans="1:10">
      <c r="B25" s="6" t="s">
        <v>59</v>
      </c>
      <c r="C25" s="38">
        <v>1250000</v>
      </c>
      <c r="D25" t="s">
        <v>82</v>
      </c>
      <c r="E25" s="6"/>
    </row>
    <row r="26" spans="1:10">
      <c r="B26" s="48" t="s">
        <v>73</v>
      </c>
      <c r="C26" s="49"/>
      <c r="E26" s="50" t="s">
        <v>74</v>
      </c>
    </row>
    <row r="27" spans="1:10">
      <c r="B27" s="58">
        <f>C25/F21</f>
        <v>120192.30769230769</v>
      </c>
      <c r="C27" s="59" t="s">
        <v>75</v>
      </c>
      <c r="E27" s="69">
        <v>125000</v>
      </c>
      <c r="F27" s="69"/>
      <c r="G27" s="52" t="s">
        <v>76</v>
      </c>
    </row>
    <row r="28" spans="1:10">
      <c r="B28" s="65" t="s">
        <v>77</v>
      </c>
      <c r="C28" s="65"/>
      <c r="D28" s="31" t="str">
        <f>IF(B27&lt;=E27,"要件OK","追加確認必要（チェックリストの記載事項を確認すること。）")</f>
        <v>要件OK</v>
      </c>
    </row>
    <row r="30" spans="1:10">
      <c r="B30" t="s">
        <v>60</v>
      </c>
    </row>
    <row r="31" spans="1:10">
      <c r="B31" t="s">
        <v>78</v>
      </c>
      <c r="F31" t="s">
        <v>72</v>
      </c>
    </row>
    <row r="32" spans="1:10">
      <c r="C32" s="39">
        <f>IF(B27&lt;141000,B27,141000)</f>
        <v>120192.30769230769</v>
      </c>
      <c r="D32" s="51" t="s">
        <v>75</v>
      </c>
      <c r="E32" s="54" t="s">
        <v>61</v>
      </c>
      <c r="F32">
        <f>D23</f>
        <v>10</v>
      </c>
      <c r="G32" t="s">
        <v>70</v>
      </c>
      <c r="H32" t="s">
        <v>79</v>
      </c>
      <c r="I32" s="51">
        <f>C32*F32</f>
        <v>1201923.076923077</v>
      </c>
      <c r="J32" t="s">
        <v>57</v>
      </c>
    </row>
    <row r="33" spans="2:8">
      <c r="C33" s="60" t="s">
        <v>90</v>
      </c>
    </row>
    <row r="34" spans="2:8">
      <c r="B34" t="s">
        <v>60</v>
      </c>
    </row>
    <row r="35" spans="2:8">
      <c r="C35" s="39">
        <f>I32</f>
        <v>1201923.076923077</v>
      </c>
      <c r="D35" t="s">
        <v>84</v>
      </c>
      <c r="E35" s="40">
        <v>0.33333333333333331</v>
      </c>
      <c r="F35" t="s">
        <v>62</v>
      </c>
      <c r="G35" s="36">
        <f>ROUNDDOWN(C35*E35,-3)</f>
        <v>400000</v>
      </c>
      <c r="H35" s="31" t="s">
        <v>63</v>
      </c>
    </row>
  </sheetData>
  <mergeCells count="13">
    <mergeCell ref="B28:C28"/>
    <mergeCell ref="I1:J1"/>
    <mergeCell ref="F4:G4"/>
    <mergeCell ref="B5:C5"/>
    <mergeCell ref="B6:C6"/>
    <mergeCell ref="B7:C7"/>
    <mergeCell ref="B8:C8"/>
    <mergeCell ref="H2:J3"/>
    <mergeCell ref="F20:G20"/>
    <mergeCell ref="B21:C21"/>
    <mergeCell ref="B22:C22"/>
    <mergeCell ref="B23:C23"/>
    <mergeCell ref="E27:F27"/>
  </mergeCells>
  <phoneticPr fontId="1"/>
  <printOptions horizontalCentered="1" verticalCentered="1"/>
  <pageMargins left="0.23622047244094491" right="0.23622047244094491" top="0.74803149606299213" bottom="0.7480314960629921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5"/>
  <sheetViews>
    <sheetView tabSelected="1" zoomScaleNormal="100" workbookViewId="0">
      <selection activeCell="E39" sqref="E39"/>
    </sheetView>
  </sheetViews>
  <sheetFormatPr defaultRowHeight="25.5"/>
  <cols>
    <col min="1" max="1" width="6.375" style="4" bestFit="1" customWidth="1"/>
    <col min="2" max="2" width="6.375" style="4" customWidth="1"/>
    <col min="3" max="3" width="14.875" style="4" customWidth="1"/>
    <col min="4" max="7" width="14.875" customWidth="1"/>
  </cols>
  <sheetData>
    <row r="1" spans="1:10" ht="25.5" customHeight="1">
      <c r="A1" s="22" t="s">
        <v>24</v>
      </c>
      <c r="B1" s="23"/>
      <c r="C1" s="23"/>
      <c r="D1" s="23"/>
      <c r="E1" s="23"/>
      <c r="F1" s="23"/>
      <c r="G1" s="23"/>
      <c r="H1" s="9"/>
      <c r="I1" s="9"/>
      <c r="J1" s="9"/>
    </row>
    <row r="2" spans="1:10" ht="25.5" customHeight="1">
      <c r="A2" s="80" t="s">
        <v>5</v>
      </c>
      <c r="B2" s="80"/>
      <c r="C2" s="80"/>
      <c r="D2" s="80"/>
      <c r="E2" s="80"/>
      <c r="F2" s="80"/>
      <c r="G2" s="80"/>
      <c r="H2" s="9"/>
      <c r="I2" s="9"/>
      <c r="J2" s="9"/>
    </row>
    <row r="3" spans="1:10" s="2" customFormat="1" ht="24">
      <c r="A3" s="1" t="s">
        <v>0</v>
      </c>
      <c r="B3" s="2" t="s">
        <v>25</v>
      </c>
    </row>
    <row r="4" spans="1:10" s="19" customFormat="1" ht="18.75">
      <c r="B4" s="24" t="s">
        <v>2</v>
      </c>
      <c r="C4" s="19" t="s">
        <v>16</v>
      </c>
    </row>
    <row r="5" spans="1:10" s="19" customFormat="1" ht="18.75">
      <c r="B5" s="24" t="s">
        <v>2</v>
      </c>
      <c r="C5" s="19" t="s">
        <v>26</v>
      </c>
    </row>
    <row r="6" spans="1:10" s="19" customFormat="1" ht="15" customHeight="1">
      <c r="B6" s="24"/>
    </row>
    <row r="7" spans="1:10" s="2" customFormat="1" ht="24">
      <c r="A7" s="1" t="s">
        <v>0</v>
      </c>
      <c r="B7" s="2" t="s">
        <v>6</v>
      </c>
    </row>
    <row r="8" spans="1:10" s="19" customFormat="1" ht="18.75">
      <c r="B8" s="24" t="s">
        <v>2</v>
      </c>
      <c r="C8" s="19" t="s">
        <v>1</v>
      </c>
    </row>
    <row r="9" spans="1:10" s="19" customFormat="1" ht="81" customHeight="1">
      <c r="B9" s="57" t="s">
        <v>2</v>
      </c>
      <c r="C9" s="91" t="s">
        <v>86</v>
      </c>
      <c r="D9" s="91"/>
      <c r="E9" s="91"/>
      <c r="F9" s="91"/>
      <c r="G9" s="91"/>
    </row>
    <row r="10" spans="1:10" s="19" customFormat="1" ht="15" customHeight="1">
      <c r="B10" s="24"/>
    </row>
    <row r="11" spans="1:10" s="2" customFormat="1" ht="24">
      <c r="A11" s="1" t="s">
        <v>0</v>
      </c>
      <c r="B11" s="2" t="s">
        <v>7</v>
      </c>
    </row>
    <row r="12" spans="1:10" s="19" customFormat="1" ht="18.75">
      <c r="A12" s="24"/>
      <c r="B12" s="24" t="s">
        <v>2</v>
      </c>
      <c r="C12" s="19" t="s">
        <v>3</v>
      </c>
    </row>
    <row r="13" spans="1:10" s="19" customFormat="1" ht="15" customHeight="1">
      <c r="A13" s="24"/>
    </row>
    <row r="14" spans="1:10" s="2" customFormat="1" ht="24">
      <c r="A14" s="1" t="s">
        <v>0</v>
      </c>
      <c r="B14" s="2" t="s">
        <v>8</v>
      </c>
    </row>
    <row r="15" spans="1:10" s="19" customFormat="1" ht="18.75">
      <c r="B15" s="24" t="s">
        <v>2</v>
      </c>
      <c r="C15" s="19" t="s">
        <v>27</v>
      </c>
    </row>
    <row r="16" spans="1:10" s="19" customFormat="1" ht="15" customHeight="1">
      <c r="A16" s="24"/>
    </row>
    <row r="17" spans="1:10" s="2" customFormat="1" ht="24">
      <c r="A17" s="1" t="s">
        <v>0</v>
      </c>
      <c r="B17" s="2" t="s">
        <v>40</v>
      </c>
    </row>
    <row r="18" spans="1:10" s="19" customFormat="1" ht="15" customHeight="1">
      <c r="A18" s="24"/>
    </row>
    <row r="19" spans="1:10" s="2" customFormat="1" ht="24">
      <c r="A19" s="1" t="s">
        <v>0</v>
      </c>
      <c r="B19" s="2" t="s">
        <v>9</v>
      </c>
    </row>
    <row r="20" spans="1:10" s="19" customFormat="1" ht="18.75">
      <c r="B20" s="24" t="s">
        <v>2</v>
      </c>
      <c r="C20" s="19" t="s">
        <v>4</v>
      </c>
    </row>
    <row r="21" spans="1:10" s="19" customFormat="1" ht="15" customHeight="1">
      <c r="B21" s="24"/>
    </row>
    <row r="22" spans="1:10" s="2" customFormat="1" ht="24">
      <c r="A22" s="1" t="s">
        <v>0</v>
      </c>
      <c r="B22" s="2" t="s">
        <v>85</v>
      </c>
    </row>
    <row r="23" spans="1:10" s="19" customFormat="1" ht="15" customHeight="1">
      <c r="B23" s="24"/>
    </row>
    <row r="24" spans="1:10" s="2" customFormat="1" ht="24">
      <c r="A24" s="1" t="s">
        <v>0</v>
      </c>
      <c r="B24" s="2" t="s">
        <v>10</v>
      </c>
    </row>
    <row r="25" spans="1:10" s="19" customFormat="1" ht="18.75">
      <c r="B25" s="24" t="s">
        <v>2</v>
      </c>
      <c r="C25" s="19" t="s">
        <v>28</v>
      </c>
    </row>
    <row r="26" spans="1:10" s="19" customFormat="1" ht="15" customHeight="1">
      <c r="A26" s="25"/>
      <c r="B26" s="25"/>
      <c r="C26" s="25"/>
      <c r="D26" s="25"/>
      <c r="E26" s="25"/>
      <c r="F26" s="25"/>
      <c r="G26" s="25"/>
      <c r="H26" s="25"/>
      <c r="I26" s="25"/>
      <c r="J26" s="25"/>
    </row>
    <row r="27" spans="1:10" s="26" customFormat="1">
      <c r="A27" s="10" t="s">
        <v>11</v>
      </c>
      <c r="B27" s="10"/>
      <c r="C27" s="10"/>
      <c r="D27" s="10"/>
      <c r="E27" s="10"/>
      <c r="F27" s="10"/>
      <c r="G27" s="10"/>
      <c r="H27" s="10"/>
      <c r="I27" s="10"/>
      <c r="J27" s="10"/>
    </row>
    <row r="28" spans="1:10" ht="26.25" thickBot="1">
      <c r="A28" s="8"/>
      <c r="B28" s="8"/>
      <c r="C28" s="8"/>
      <c r="D28" s="7"/>
      <c r="E28" s="7"/>
      <c r="F28" s="7"/>
      <c r="G28" s="7"/>
      <c r="H28" s="10"/>
      <c r="I28" s="10"/>
      <c r="J28" s="10"/>
    </row>
    <row r="29" spans="1:10" ht="26.25" thickBot="1">
      <c r="A29" s="2" t="s">
        <v>17</v>
      </c>
      <c r="H29" s="10"/>
      <c r="I29" s="10"/>
      <c r="J29" s="10"/>
    </row>
    <row r="30" spans="1:10">
      <c r="C30" s="81" t="s">
        <v>23</v>
      </c>
      <c r="D30" s="84" t="s">
        <v>22</v>
      </c>
      <c r="E30" s="85" t="s">
        <v>31</v>
      </c>
      <c r="F30" s="86"/>
      <c r="G30" s="87"/>
      <c r="H30" s="10"/>
      <c r="I30" s="10"/>
      <c r="J30" s="10"/>
    </row>
    <row r="31" spans="1:10">
      <c r="C31" s="81"/>
      <c r="D31" s="84"/>
      <c r="E31" s="83" t="s">
        <v>18</v>
      </c>
      <c r="F31" s="90" t="s">
        <v>20</v>
      </c>
      <c r="G31" s="88" t="s">
        <v>19</v>
      </c>
      <c r="H31" s="10"/>
      <c r="I31" s="10"/>
      <c r="J31" s="10"/>
    </row>
    <row r="32" spans="1:10">
      <c r="C32" s="81"/>
      <c r="D32" s="84"/>
      <c r="E32" s="83"/>
      <c r="F32" s="90"/>
      <c r="G32" s="89"/>
    </row>
    <row r="33" spans="3:7">
      <c r="C33" s="81" t="s">
        <v>21</v>
      </c>
      <c r="D33" s="11" t="s">
        <v>29</v>
      </c>
      <c r="E33" s="83" t="s">
        <v>21</v>
      </c>
      <c r="F33" s="81" t="s">
        <v>21</v>
      </c>
      <c r="G33" s="88"/>
    </row>
    <row r="34" spans="3:7" ht="26.25" thickBot="1">
      <c r="C34" s="82"/>
      <c r="D34" s="20" t="s">
        <v>30</v>
      </c>
      <c r="E34" s="83"/>
      <c r="F34" s="81"/>
      <c r="G34" s="89"/>
    </row>
    <row r="35" spans="3:7" ht="26.25" thickBot="1">
      <c r="C35" s="76" t="s">
        <v>37</v>
      </c>
      <c r="D35" s="77"/>
      <c r="E35" s="21" t="s">
        <v>38</v>
      </c>
      <c r="F35" s="78" t="s">
        <v>39</v>
      </c>
      <c r="G35" s="79"/>
    </row>
  </sheetData>
  <mergeCells count="14">
    <mergeCell ref="C35:D35"/>
    <mergeCell ref="F35:G35"/>
    <mergeCell ref="A2:G2"/>
    <mergeCell ref="C33:C34"/>
    <mergeCell ref="E33:E34"/>
    <mergeCell ref="F33:F34"/>
    <mergeCell ref="D30:D32"/>
    <mergeCell ref="E30:G30"/>
    <mergeCell ref="G31:G32"/>
    <mergeCell ref="G33:G34"/>
    <mergeCell ref="F31:F32"/>
    <mergeCell ref="E31:E32"/>
    <mergeCell ref="C30:C32"/>
    <mergeCell ref="C9:G9"/>
  </mergeCells>
  <phoneticPr fontId="1"/>
  <printOptions horizontalCentered="1" verticalCentered="1"/>
  <pageMargins left="0.23622047244094491" right="0.23622047244094491" top="0.15748031496062992" bottom="0.15748031496062992"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BA86A-12E2-4F06-A6A6-ED29E66D8B24}">
  <dimension ref="A1:J33"/>
  <sheetViews>
    <sheetView view="pageBreakPreview" topLeftCell="A2" zoomScaleNormal="55" zoomScaleSheetLayoutView="100" workbookViewId="0">
      <selection activeCell="I11" sqref="I11"/>
    </sheetView>
  </sheetViews>
  <sheetFormatPr defaultRowHeight="25.5"/>
  <cols>
    <col min="1" max="1" width="6.375" style="4" bestFit="1" customWidth="1"/>
    <col min="2" max="2" width="6.375" style="4" customWidth="1"/>
    <col min="3" max="3" width="14.625" style="4" customWidth="1"/>
    <col min="4" max="7" width="14.625" customWidth="1"/>
  </cols>
  <sheetData>
    <row r="1" spans="1:10" s="2" customFormat="1" ht="25.5" customHeight="1">
      <c r="A1" s="22" t="s">
        <v>24</v>
      </c>
      <c r="B1" s="23"/>
      <c r="C1" s="23"/>
      <c r="D1" s="23"/>
      <c r="E1" s="23"/>
      <c r="F1" s="23"/>
      <c r="G1" s="23"/>
      <c r="H1" s="23"/>
      <c r="I1" s="23"/>
      <c r="J1" s="23"/>
    </row>
    <row r="2" spans="1:10" s="26" customFormat="1" ht="25.5" customHeight="1">
      <c r="A2" s="80" t="s">
        <v>12</v>
      </c>
      <c r="B2" s="80"/>
      <c r="C2" s="80"/>
      <c r="D2" s="80"/>
      <c r="E2" s="80"/>
      <c r="F2" s="80"/>
      <c r="G2" s="80"/>
      <c r="H2" s="27"/>
      <c r="I2" s="27"/>
      <c r="J2" s="27"/>
    </row>
    <row r="3" spans="1:10" s="2" customFormat="1" ht="24">
      <c r="A3" s="1" t="s">
        <v>0</v>
      </c>
      <c r="B3" s="2" t="s">
        <v>6</v>
      </c>
    </row>
    <row r="4" spans="1:10" s="19" customFormat="1" ht="18.75">
      <c r="B4" s="24" t="s">
        <v>2</v>
      </c>
      <c r="C4" s="19" t="s">
        <v>32</v>
      </c>
    </row>
    <row r="5" spans="1:10" s="19" customFormat="1" ht="80.25" customHeight="1">
      <c r="B5" s="57" t="s">
        <v>2</v>
      </c>
      <c r="C5" s="91" t="s">
        <v>87</v>
      </c>
      <c r="D5" s="91"/>
      <c r="E5" s="91"/>
      <c r="F5" s="91"/>
      <c r="G5" s="91"/>
    </row>
    <row r="6" spans="1:10" ht="15" customHeight="1">
      <c r="B6" s="3"/>
    </row>
    <row r="7" spans="1:10" s="2" customFormat="1" ht="24">
      <c r="A7" s="1" t="s">
        <v>0</v>
      </c>
      <c r="B7" s="2" t="s">
        <v>7</v>
      </c>
    </row>
    <row r="8" spans="1:10" s="19" customFormat="1" ht="18.75">
      <c r="A8" s="24"/>
      <c r="B8" s="24" t="s">
        <v>2</v>
      </c>
      <c r="C8" s="19" t="s">
        <v>3</v>
      </c>
    </row>
    <row r="9" spans="1:10" ht="15" customHeight="1">
      <c r="A9" s="3"/>
    </row>
    <row r="10" spans="1:10" s="2" customFormat="1" ht="24">
      <c r="A10" s="1" t="s">
        <v>0</v>
      </c>
      <c r="B10" s="2" t="s">
        <v>8</v>
      </c>
    </row>
    <row r="11" spans="1:10" s="19" customFormat="1" ht="18.75">
      <c r="B11" s="24" t="s">
        <v>2</v>
      </c>
      <c r="C11" s="19" t="s">
        <v>27</v>
      </c>
    </row>
    <row r="12" spans="1:10" ht="15" customHeight="1">
      <c r="A12" s="3"/>
    </row>
    <row r="13" spans="1:10" s="2" customFormat="1" ht="24">
      <c r="A13" s="1" t="s">
        <v>0</v>
      </c>
      <c r="B13" s="2" t="s">
        <v>9</v>
      </c>
    </row>
    <row r="14" spans="1:10" s="19" customFormat="1" ht="18.75">
      <c r="B14" s="24" t="s">
        <v>2</v>
      </c>
      <c r="C14" s="19" t="s">
        <v>4</v>
      </c>
    </row>
    <row r="15" spans="1:10" ht="15" customHeight="1">
      <c r="A15" s="3"/>
    </row>
    <row r="16" spans="1:10">
      <c r="A16" s="28" t="s">
        <v>81</v>
      </c>
    </row>
    <row r="17" spans="1:10" s="2" customFormat="1" ht="24">
      <c r="A17" s="1" t="s">
        <v>0</v>
      </c>
      <c r="B17" s="2" t="s">
        <v>92</v>
      </c>
    </row>
    <row r="18" spans="1:10">
      <c r="B18" s="29" t="s">
        <v>91</v>
      </c>
    </row>
    <row r="19" spans="1:10" ht="15" customHeight="1">
      <c r="B19" s="29"/>
    </row>
    <row r="20" spans="1:10" s="26" customFormat="1">
      <c r="A20" s="12" t="s">
        <v>11</v>
      </c>
      <c r="B20" s="12"/>
      <c r="C20" s="12"/>
      <c r="D20" s="12"/>
      <c r="E20" s="12"/>
      <c r="F20" s="12"/>
      <c r="G20" s="12"/>
      <c r="H20" s="12"/>
      <c r="I20" s="12"/>
      <c r="J20" s="12"/>
    </row>
    <row r="26" spans="1:10" ht="26.25" thickBot="1">
      <c r="A26" s="8"/>
      <c r="B26" s="8"/>
      <c r="C26" s="8"/>
      <c r="D26" s="7"/>
      <c r="E26" s="7"/>
      <c r="F26" s="7"/>
      <c r="G26" s="7"/>
      <c r="H26" s="10"/>
      <c r="I26" s="10"/>
      <c r="J26" s="10"/>
    </row>
    <row r="27" spans="1:10" ht="26.25" thickBot="1">
      <c r="A27" s="4" t="s">
        <v>17</v>
      </c>
      <c r="H27" s="10"/>
      <c r="I27" s="10"/>
      <c r="J27" s="10"/>
    </row>
    <row r="28" spans="1:10">
      <c r="C28" s="81" t="s">
        <v>23</v>
      </c>
      <c r="D28" s="84" t="s">
        <v>22</v>
      </c>
      <c r="E28" s="85" t="s">
        <v>31</v>
      </c>
      <c r="F28" s="86"/>
      <c r="G28" s="87"/>
      <c r="H28" s="10"/>
      <c r="I28" s="10"/>
      <c r="J28" s="10"/>
    </row>
    <row r="29" spans="1:10" ht="25.5" customHeight="1">
      <c r="C29" s="81"/>
      <c r="D29" s="84"/>
      <c r="E29" s="83" t="s">
        <v>18</v>
      </c>
      <c r="F29" s="90" t="s">
        <v>20</v>
      </c>
      <c r="G29" s="88" t="s">
        <v>19</v>
      </c>
      <c r="H29" s="10"/>
      <c r="I29" s="10"/>
      <c r="J29" s="10"/>
    </row>
    <row r="30" spans="1:10">
      <c r="C30" s="81"/>
      <c r="D30" s="84"/>
      <c r="E30" s="83"/>
      <c r="F30" s="90"/>
      <c r="G30" s="89"/>
    </row>
    <row r="31" spans="1:10">
      <c r="C31" s="81" t="s">
        <v>21</v>
      </c>
      <c r="D31" s="11" t="s">
        <v>29</v>
      </c>
      <c r="E31" s="83" t="s">
        <v>21</v>
      </c>
      <c r="F31" s="81" t="s">
        <v>21</v>
      </c>
      <c r="G31" s="88"/>
    </row>
    <row r="32" spans="1:10" ht="26.25" thickBot="1">
      <c r="C32" s="82"/>
      <c r="D32" s="20" t="s">
        <v>30</v>
      </c>
      <c r="E32" s="83"/>
      <c r="F32" s="81"/>
      <c r="G32" s="89"/>
    </row>
    <row r="33" spans="3:7" ht="26.25" thickBot="1">
      <c r="C33" s="76" t="s">
        <v>37</v>
      </c>
      <c r="D33" s="77"/>
      <c r="E33" s="21" t="s">
        <v>88</v>
      </c>
      <c r="F33" s="78" t="s">
        <v>39</v>
      </c>
      <c r="G33" s="79"/>
    </row>
  </sheetData>
  <mergeCells count="14">
    <mergeCell ref="C33:D33"/>
    <mergeCell ref="F33:G33"/>
    <mergeCell ref="A2:G2"/>
    <mergeCell ref="C31:C32"/>
    <mergeCell ref="E31:E32"/>
    <mergeCell ref="F31:F32"/>
    <mergeCell ref="G31:G32"/>
    <mergeCell ref="C28:C30"/>
    <mergeCell ref="D28:D30"/>
    <mergeCell ref="E28:G28"/>
    <mergeCell ref="E29:E30"/>
    <mergeCell ref="F29:F30"/>
    <mergeCell ref="G29:G30"/>
    <mergeCell ref="C5:G5"/>
  </mergeCells>
  <phoneticPr fontId="1"/>
  <printOptions horizontalCentered="1" verticalCentered="1"/>
  <pageMargins left="0.23622047244094491" right="0.23622047244094491" top="0.15748031496062992" bottom="0.1574803149606299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E6780-4B18-4631-B919-C52D96209EA7}">
  <dimension ref="A1:J34"/>
  <sheetViews>
    <sheetView topLeftCell="A16" zoomScale="70" zoomScaleNormal="70" workbookViewId="0">
      <selection activeCell="L34" sqref="L34"/>
    </sheetView>
  </sheetViews>
  <sheetFormatPr defaultRowHeight="25.5"/>
  <cols>
    <col min="1" max="1" width="6.375" style="4" bestFit="1" customWidth="1"/>
    <col min="2" max="2" width="6.375" style="4" customWidth="1"/>
    <col min="3" max="3" width="14" style="4" customWidth="1"/>
    <col min="4" max="7" width="14" customWidth="1"/>
  </cols>
  <sheetData>
    <row r="1" spans="1:10" s="2" customFormat="1" ht="25.5" customHeight="1">
      <c r="A1" s="22" t="s">
        <v>24</v>
      </c>
      <c r="B1" s="23"/>
      <c r="C1" s="23"/>
      <c r="D1" s="23"/>
      <c r="E1" s="23"/>
      <c r="F1" s="23"/>
      <c r="G1" s="23"/>
      <c r="H1" s="23"/>
      <c r="I1" s="23"/>
      <c r="J1" s="23"/>
    </row>
    <row r="2" spans="1:10" s="4" customFormat="1" ht="25.5" customHeight="1">
      <c r="A2" s="80" t="s">
        <v>13</v>
      </c>
      <c r="B2" s="80"/>
      <c r="C2" s="80"/>
      <c r="D2" s="80"/>
      <c r="E2" s="80"/>
      <c r="F2" s="80"/>
      <c r="G2" s="80"/>
      <c r="H2" s="27"/>
      <c r="I2" s="27"/>
      <c r="J2" s="27"/>
    </row>
    <row r="3" spans="1:10" s="2" customFormat="1" ht="24">
      <c r="A3" s="1" t="s">
        <v>0</v>
      </c>
      <c r="B3" s="2" t="s">
        <v>34</v>
      </c>
    </row>
    <row r="4" spans="1:10" s="19" customFormat="1" ht="18.75">
      <c r="B4" s="24" t="s">
        <v>2</v>
      </c>
      <c r="C4" s="19" t="s">
        <v>16</v>
      </c>
    </row>
    <row r="5" spans="1:10" s="19" customFormat="1" ht="18.75">
      <c r="B5" s="24" t="s">
        <v>2</v>
      </c>
      <c r="C5" s="19" t="s">
        <v>26</v>
      </c>
    </row>
    <row r="6" spans="1:10" ht="15" customHeight="1">
      <c r="B6" s="3"/>
    </row>
    <row r="7" spans="1:10" s="2" customFormat="1" ht="24">
      <c r="A7" s="1" t="s">
        <v>0</v>
      </c>
      <c r="B7" s="2" t="s">
        <v>6</v>
      </c>
    </row>
    <row r="8" spans="1:10" s="19" customFormat="1" ht="18.75">
      <c r="A8" s="24"/>
      <c r="B8" s="24" t="s">
        <v>2</v>
      </c>
      <c r="C8" s="19" t="s">
        <v>35</v>
      </c>
    </row>
    <row r="9" spans="1:10" s="19" customFormat="1" ht="18.75">
      <c r="B9" s="24" t="s">
        <v>2</v>
      </c>
      <c r="C9" s="19" t="s">
        <v>1</v>
      </c>
    </row>
    <row r="10" spans="1:10" ht="15" customHeight="1">
      <c r="B10" s="3"/>
    </row>
    <row r="11" spans="1:10" s="2" customFormat="1" ht="24">
      <c r="A11" s="1" t="s">
        <v>0</v>
      </c>
      <c r="B11" s="2" t="s">
        <v>7</v>
      </c>
    </row>
    <row r="12" spans="1:10" s="19" customFormat="1" ht="18.75">
      <c r="A12" s="24"/>
      <c r="B12" s="24" t="s">
        <v>2</v>
      </c>
      <c r="C12" s="19" t="s">
        <v>33</v>
      </c>
    </row>
    <row r="13" spans="1:10" s="19" customFormat="1" ht="18.75">
      <c r="A13" s="24"/>
      <c r="B13" s="24" t="s">
        <v>2</v>
      </c>
      <c r="C13" s="19" t="s">
        <v>15</v>
      </c>
    </row>
    <row r="14" spans="1:10" ht="15" customHeight="1">
      <c r="A14" s="3"/>
    </row>
    <row r="15" spans="1:10" s="2" customFormat="1" ht="24">
      <c r="A15" s="1" t="s">
        <v>0</v>
      </c>
      <c r="B15" s="2" t="s">
        <v>8</v>
      </c>
    </row>
    <row r="16" spans="1:10" s="19" customFormat="1" ht="18.75">
      <c r="B16" s="24" t="s">
        <v>2</v>
      </c>
      <c r="C16" s="19" t="s">
        <v>27</v>
      </c>
    </row>
    <row r="17" spans="1:10" s="19" customFormat="1" ht="15" customHeight="1">
      <c r="A17" s="24"/>
    </row>
    <row r="18" spans="1:10" s="2" customFormat="1" ht="24">
      <c r="A18" s="1" t="s">
        <v>0</v>
      </c>
      <c r="B18" s="2" t="s">
        <v>40</v>
      </c>
    </row>
    <row r="19" spans="1:10" ht="15" customHeight="1">
      <c r="A19" s="3"/>
    </row>
    <row r="20" spans="1:10" s="2" customFormat="1" ht="24">
      <c r="A20" s="1" t="s">
        <v>0</v>
      </c>
      <c r="B20" s="2" t="s">
        <v>9</v>
      </c>
    </row>
    <row r="21" spans="1:10" s="19" customFormat="1" ht="18.75">
      <c r="A21" s="25"/>
      <c r="B21" s="11" t="s">
        <v>2</v>
      </c>
      <c r="C21" s="25" t="s">
        <v>4</v>
      </c>
      <c r="D21" s="25"/>
      <c r="E21" s="25"/>
      <c r="F21" s="25"/>
      <c r="G21" s="25"/>
    </row>
    <row r="22" spans="1:10" ht="15" customHeight="1">
      <c r="A22" s="5"/>
      <c r="B22" s="15"/>
      <c r="C22" s="5"/>
      <c r="D22" s="6"/>
      <c r="E22" s="6"/>
      <c r="F22" s="6"/>
      <c r="G22" s="6"/>
    </row>
    <row r="23" spans="1:10" s="2" customFormat="1" ht="24">
      <c r="A23" s="13" t="s">
        <v>0</v>
      </c>
      <c r="B23" s="14" t="s">
        <v>14</v>
      </c>
      <c r="C23" s="14"/>
      <c r="D23" s="14"/>
      <c r="E23" s="14"/>
      <c r="F23" s="14"/>
      <c r="G23" s="14"/>
    </row>
    <row r="24" spans="1:10" s="19" customFormat="1" ht="18.75">
      <c r="A24" s="25"/>
      <c r="B24" s="11" t="s">
        <v>2</v>
      </c>
      <c r="C24" s="25" t="s">
        <v>36</v>
      </c>
      <c r="D24" s="25"/>
      <c r="E24" s="25"/>
      <c r="F24" s="25"/>
      <c r="G24" s="25"/>
    </row>
    <row r="25" spans="1:10">
      <c r="A25" s="10" t="s">
        <v>11</v>
      </c>
      <c r="B25" s="10"/>
      <c r="C25" s="10"/>
      <c r="D25" s="10"/>
      <c r="E25" s="10"/>
      <c r="F25" s="10"/>
      <c r="G25" s="10"/>
      <c r="H25" s="12"/>
      <c r="I25" s="12"/>
      <c r="J25" s="12"/>
    </row>
    <row r="26" spans="1:10">
      <c r="A26" s="10"/>
      <c r="B26" s="10"/>
      <c r="C26" s="10"/>
      <c r="D26" s="10"/>
      <c r="E26" s="10"/>
      <c r="F26" s="10"/>
      <c r="G26" s="10"/>
      <c r="H26" s="12"/>
      <c r="I26" s="12"/>
      <c r="J26" s="12"/>
    </row>
    <row r="27" spans="1:10" ht="26.25" thickBot="1">
      <c r="A27" s="10"/>
      <c r="B27" s="10"/>
      <c r="C27" s="10"/>
      <c r="D27" s="10"/>
      <c r="E27" s="10"/>
      <c r="F27" s="10"/>
      <c r="G27" s="10"/>
      <c r="H27" s="12"/>
      <c r="I27" s="12"/>
      <c r="J27" s="12"/>
    </row>
    <row r="28" spans="1:10" ht="26.25" thickBot="1">
      <c r="A28" s="16" t="s">
        <v>17</v>
      </c>
      <c r="B28" s="16"/>
      <c r="C28" s="16"/>
      <c r="D28" s="17"/>
      <c r="E28" s="17"/>
      <c r="F28" s="17"/>
      <c r="G28" s="17"/>
      <c r="H28" s="10"/>
      <c r="I28" s="10"/>
      <c r="J28" s="10"/>
    </row>
    <row r="29" spans="1:10">
      <c r="C29" s="82" t="s">
        <v>23</v>
      </c>
      <c r="D29" s="88" t="s">
        <v>22</v>
      </c>
      <c r="E29" s="85" t="s">
        <v>31</v>
      </c>
      <c r="F29" s="86"/>
      <c r="G29" s="87"/>
      <c r="H29" s="10"/>
      <c r="I29" s="10"/>
      <c r="J29" s="10"/>
    </row>
    <row r="30" spans="1:10" ht="25.5" customHeight="1">
      <c r="C30" s="97"/>
      <c r="D30" s="98"/>
      <c r="E30" s="94" t="s">
        <v>18</v>
      </c>
      <c r="F30" s="99" t="s">
        <v>20</v>
      </c>
      <c r="G30" s="88" t="s">
        <v>19</v>
      </c>
      <c r="H30" s="10"/>
      <c r="I30" s="10"/>
      <c r="J30" s="10"/>
    </row>
    <row r="31" spans="1:10">
      <c r="C31" s="96"/>
      <c r="D31" s="89"/>
      <c r="E31" s="95"/>
      <c r="F31" s="100"/>
      <c r="G31" s="89"/>
    </row>
    <row r="32" spans="1:10">
      <c r="C32" s="82" t="s">
        <v>21</v>
      </c>
      <c r="D32" s="11" t="s">
        <v>41</v>
      </c>
      <c r="E32" s="94" t="s">
        <v>21</v>
      </c>
      <c r="F32" s="82" t="s">
        <v>21</v>
      </c>
      <c r="G32" s="88"/>
    </row>
    <row r="33" spans="3:7" ht="26.25" thickBot="1">
      <c r="C33" s="93"/>
      <c r="D33" s="20" t="s">
        <v>30</v>
      </c>
      <c r="E33" s="95"/>
      <c r="F33" s="96"/>
      <c r="G33" s="89"/>
    </row>
    <row r="34" spans="3:7" ht="26.25" thickBot="1">
      <c r="C34" s="76" t="s">
        <v>37</v>
      </c>
      <c r="D34" s="92"/>
      <c r="E34" s="21" t="s">
        <v>38</v>
      </c>
      <c r="F34" s="78" t="s">
        <v>39</v>
      </c>
      <c r="G34" s="79"/>
    </row>
  </sheetData>
  <mergeCells count="13">
    <mergeCell ref="C34:D34"/>
    <mergeCell ref="F34:G34"/>
    <mergeCell ref="A2:G2"/>
    <mergeCell ref="C32:C33"/>
    <mergeCell ref="E32:E33"/>
    <mergeCell ref="F32:F33"/>
    <mergeCell ref="G32:G33"/>
    <mergeCell ref="C29:C31"/>
    <mergeCell ref="D29:D31"/>
    <mergeCell ref="E29:G29"/>
    <mergeCell ref="E30:E31"/>
    <mergeCell ref="F30:F31"/>
    <mergeCell ref="G30:G31"/>
  </mergeCells>
  <phoneticPr fontId="1"/>
  <printOptions horizontalCentered="1" verticalCentered="1"/>
  <pageMargins left="0.23622047244094491" right="0.23622047244094491" top="0.15748031496062992"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太陽光・蓄電池補助金計算書</vt:lpstr>
      <vt:lpstr>【記入例】太陽光・蓄電池補助金計算書 </vt:lpstr>
      <vt:lpstr>太陽光発電</vt:lpstr>
      <vt:lpstr>蓄電池</vt:lpstr>
      <vt:lpstr>その他の申請</vt:lpstr>
      <vt:lpstr>蓄電池!Print_Area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2025-04-10T00:38:49Z</dcterms:modified>
</cp:coreProperties>
</file>